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Diretório Principal\DIRETÓRIO H\05 - Itapoá_ITA\ITA_Projetos\21.138-ITA-ESM-Escola do Príncipe\PE\ADITIVO GRADIL\ORÇ\ONERADO\"/>
    </mc:Choice>
  </mc:AlternateContent>
  <bookViews>
    <workbookView xWindow="-120" yWindow="-120" windowWidth="29040" windowHeight="15720" tabRatio="500"/>
  </bookViews>
  <sheets>
    <sheet name="PMI-Composições dos BDI´s" sheetId="1" r:id="rId1"/>
  </sheets>
  <definedNames>
    <definedName name="_xlnm.Print_Area" localSheetId="0">'PMI-Composições dos BDI´s'!$C$2:$R$84</definedName>
    <definedName name="_xlnm.Print_Titles" localSheetId="0">'PMI-Composições dos BDI´s'!$2:$7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3" i="1" l="1"/>
  <c r="G63" i="1"/>
  <c r="N62" i="1" s="1"/>
  <c r="J35" i="1"/>
  <c r="F77" i="1"/>
  <c r="J65" i="1"/>
  <c r="J72" i="1" s="1"/>
  <c r="N59" i="1"/>
  <c r="L59" i="1"/>
  <c r="P59" i="1" s="1"/>
  <c r="J59" i="1"/>
  <c r="N58" i="1"/>
  <c r="L58" i="1"/>
  <c r="P58" i="1" s="1"/>
  <c r="J58" i="1"/>
  <c r="N57" i="1"/>
  <c r="L57" i="1"/>
  <c r="P57" i="1" s="1"/>
  <c r="J57" i="1"/>
  <c r="N56" i="1"/>
  <c r="L56" i="1"/>
  <c r="P56" i="1" s="1"/>
  <c r="J56" i="1"/>
  <c r="N55" i="1"/>
  <c r="L55" i="1"/>
  <c r="P55" i="1" s="1"/>
  <c r="J55" i="1"/>
  <c r="M52" i="1"/>
  <c r="G52" i="1"/>
  <c r="F37" i="1"/>
  <c r="J25" i="1"/>
  <c r="J32" i="1" s="1"/>
  <c r="P22" i="1"/>
  <c r="N22" i="1"/>
  <c r="L22" i="1"/>
  <c r="J22" i="1"/>
  <c r="N19" i="1"/>
  <c r="L19" i="1"/>
  <c r="P19" i="1" s="1"/>
  <c r="J19" i="1"/>
  <c r="N18" i="1"/>
  <c r="L18" i="1"/>
  <c r="P18" i="1" s="1"/>
  <c r="J18" i="1"/>
  <c r="N17" i="1"/>
  <c r="L17" i="1"/>
  <c r="P17" i="1" s="1"/>
  <c r="J17" i="1"/>
  <c r="N16" i="1"/>
  <c r="L16" i="1"/>
  <c r="P16" i="1" s="1"/>
  <c r="J16" i="1"/>
  <c r="N15" i="1"/>
  <c r="L15" i="1"/>
  <c r="P15" i="1" s="1"/>
  <c r="J15" i="1"/>
  <c r="M12" i="1"/>
  <c r="G12" i="1"/>
  <c r="J75" i="1" l="1"/>
  <c r="L62" i="1"/>
  <c r="J62" i="1"/>
  <c r="P25" i="1"/>
  <c r="P65" i="1"/>
</calcChain>
</file>

<file path=xl/comments1.xml><?xml version="1.0" encoding="utf-8"?>
<comments xmlns="http://schemas.openxmlformats.org/spreadsheetml/2006/main">
  <authors>
    <author>Luis Denes</author>
  </authors>
  <commentList>
    <comment ref="P24" authorId="0" shapeId="0">
      <text>
        <r>
          <rPr>
            <b/>
            <sz val="9"/>
            <color indexed="81"/>
            <rFont val="Segoe UI"/>
            <family val="2"/>
          </rPr>
          <t xml:space="preserve">SEPLAN: Indicar CPRB de 4,50% caso faça uso dos referenciais desonerados,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P64" authorId="0" shapeId="0">
      <text>
        <r>
          <rPr>
            <b/>
            <sz val="9"/>
            <color indexed="81"/>
            <rFont val="Segoe UI"/>
            <family val="2"/>
          </rPr>
          <t>SEPLAN: Indicar CPRB de 4,50% caso faça uso dos referenciais desonerados,</t>
        </r>
      </text>
    </comment>
  </commentList>
</comments>
</file>

<file path=xl/sharedStrings.xml><?xml version="1.0" encoding="utf-8"?>
<sst xmlns="http://schemas.openxmlformats.org/spreadsheetml/2006/main" count="141" uniqueCount="80">
  <si>
    <t>PREENCHER SOMENTE NAS CÉLULAS AZUIS</t>
  </si>
  <si>
    <t>COMPOSIÇÕES DO BDI</t>
  </si>
  <si>
    <t>OBJETO:</t>
  </si>
  <si>
    <t>ENDEREÇO DO OBJETO:</t>
  </si>
  <si>
    <r>
      <rPr>
        <b/>
        <i/>
        <sz val="14"/>
        <color rgb="FF000000"/>
        <rFont val="Arial"/>
        <family val="2"/>
        <charset val="1"/>
      </rPr>
      <t xml:space="preserve">DETALHAMENTO DA COMPOSIÇÃO DO PERCENTUAL DE </t>
    </r>
    <r>
      <rPr>
        <b/>
        <i/>
        <u/>
        <sz val="14"/>
        <color rgb="FFF50057"/>
        <rFont val="Arial"/>
        <family val="2"/>
        <charset val="1"/>
      </rPr>
      <t>BDI 01 - (Principal)</t>
    </r>
  </si>
  <si>
    <t xml:space="preserve">       Na presente licitação, o detalhamento do BDI observa os parâmetros do Acórdão n. 2.622, de 2013 - Plenário do Tribunal de Contas da União, conforme verificações abaixo:</t>
  </si>
  <si>
    <t>TIPOLOGIA DO OBJETO:</t>
  </si>
  <si>
    <t xml:space="preserve">1.0 - CONSTRUÇÃO DE EDIFÍCIOS </t>
  </si>
  <si>
    <t>&lt;=SELECIONAR</t>
  </si>
  <si>
    <r>
      <rPr>
        <i/>
        <sz val="12"/>
        <color rgb="FF000000"/>
        <rFont val="Arial"/>
        <family val="2"/>
        <charset val="1"/>
      </rPr>
      <t xml:space="preserve">     Com base no Acórdão  nº2622/2013 TCU Plenário, para à tipologia acima indicada, o percentual do BDI</t>
    </r>
    <r>
      <rPr>
        <i/>
        <sz val="12"/>
        <color rgb="FF3D5AFE"/>
        <rFont val="Arial"/>
        <family val="2"/>
        <charset val="1"/>
      </rPr>
      <t xml:space="preserve"> </t>
    </r>
    <r>
      <rPr>
        <i/>
        <sz val="12"/>
        <color rgb="FFFF1744"/>
        <rFont val="Arial"/>
        <family val="2"/>
        <charset val="1"/>
      </rPr>
      <t xml:space="preserve"> </t>
    </r>
    <r>
      <rPr>
        <i/>
        <sz val="12"/>
        <color rgb="FF000000"/>
        <rFont val="Arial"/>
        <family val="2"/>
        <charset val="1"/>
      </rPr>
      <t>a ser  formado e aplicado no valor Base, deve estar no seguinte intervalo:</t>
    </r>
  </si>
  <si>
    <t>BDI-Valor Mínimo:</t>
  </si>
  <si>
    <t>Valor Máximo do BDI:</t>
  </si>
  <si>
    <t>COMPOSIÇÃO DO BDI – 01 (Principal – Obras/Serviços)</t>
  </si>
  <si>
    <t>Componentes do BDI</t>
  </si>
  <si>
    <t>SIGLAS</t>
  </si>
  <si>
    <t>1º QUARTIL</t>
  </si>
  <si>
    <t>MÉDIO</t>
  </si>
  <si>
    <t>3ºQUARTIL</t>
  </si>
  <si>
    <t>ADOTADO</t>
  </si>
  <si>
    <r>
      <rPr>
        <b/>
        <i/>
        <sz val="12"/>
        <color rgb="FF000000"/>
        <rFont val="Arial"/>
        <family val="2"/>
        <charset val="1"/>
      </rPr>
      <t xml:space="preserve">É a taxa de rateio da </t>
    </r>
    <r>
      <rPr>
        <b/>
        <i/>
        <u/>
        <sz val="12"/>
        <color rgb="FFFF1744"/>
        <rFont val="Arial"/>
        <family val="2"/>
        <charset val="1"/>
      </rPr>
      <t>ADMINISTRAÇÃO CENTRAL;</t>
    </r>
  </si>
  <si>
    <t>AC</t>
  </si>
  <si>
    <r>
      <rPr>
        <b/>
        <i/>
        <sz val="12"/>
        <color rgb="FF000000"/>
        <rFont val="Arial"/>
        <family val="2"/>
        <charset val="1"/>
      </rPr>
      <t>É a taxa que representa o ônus das</t>
    </r>
    <r>
      <rPr>
        <b/>
        <i/>
        <u/>
        <sz val="12"/>
        <color rgb="FF000000"/>
        <rFont val="Arial"/>
        <family val="2"/>
        <charset val="1"/>
      </rPr>
      <t xml:space="preserve"> </t>
    </r>
    <r>
      <rPr>
        <b/>
        <i/>
        <u/>
        <sz val="12"/>
        <color rgb="FFFF1744"/>
        <rFont val="Arial"/>
        <family val="2"/>
        <charset val="1"/>
      </rPr>
      <t>GARANTIAS/SEGURO</t>
    </r>
    <r>
      <rPr>
        <b/>
        <i/>
        <sz val="12"/>
        <color rgb="FF000000"/>
        <rFont val="Arial"/>
        <family val="2"/>
        <charset val="1"/>
      </rPr>
      <t xml:space="preserve"> exigidas em edital;</t>
    </r>
  </si>
  <si>
    <t>S + G</t>
  </si>
  <si>
    <r>
      <rPr>
        <b/>
        <i/>
        <sz val="12"/>
        <color rgb="FF000000"/>
        <rFont val="Arial"/>
        <family val="2"/>
        <charset val="1"/>
      </rPr>
      <t xml:space="preserve">Corresponde aos </t>
    </r>
    <r>
      <rPr>
        <b/>
        <i/>
        <u/>
        <sz val="12"/>
        <color rgb="FFFF1744"/>
        <rFont val="Arial"/>
        <family val="2"/>
        <charset val="1"/>
      </rPr>
      <t>RISCOS</t>
    </r>
    <r>
      <rPr>
        <b/>
        <i/>
        <sz val="12"/>
        <color rgb="FF000000"/>
        <rFont val="Arial"/>
        <family val="2"/>
        <charset val="1"/>
      </rPr>
      <t xml:space="preserve"> e imprevistos</t>
    </r>
  </si>
  <si>
    <t>R</t>
  </si>
  <si>
    <r>
      <rPr>
        <b/>
        <i/>
        <sz val="12"/>
        <color rgb="FF000000"/>
        <rFont val="Arial"/>
        <family val="2"/>
        <charset val="1"/>
      </rPr>
      <t xml:space="preserve">É a taxa representativa das </t>
    </r>
    <r>
      <rPr>
        <b/>
        <i/>
        <u/>
        <sz val="12"/>
        <color rgb="FFFF1744"/>
        <rFont val="Arial"/>
        <family val="2"/>
        <charset val="1"/>
      </rPr>
      <t>DESPESAS FINANCEIRAS;</t>
    </r>
  </si>
  <si>
    <t>DF</t>
  </si>
  <si>
    <r>
      <rPr>
        <b/>
        <i/>
        <sz val="12"/>
        <color rgb="FF000000"/>
        <rFont val="Arial"/>
        <family val="2"/>
        <charset val="1"/>
      </rPr>
      <t>Corresponde ao</t>
    </r>
    <r>
      <rPr>
        <b/>
        <i/>
        <u/>
        <sz val="12"/>
        <color rgb="FFFF1744"/>
        <rFont val="Arial"/>
        <family val="2"/>
        <charset val="1"/>
      </rPr>
      <t xml:space="preserve"> LUCRO</t>
    </r>
    <r>
      <rPr>
        <b/>
        <i/>
        <sz val="12"/>
        <color rgb="FF000000"/>
        <rFont val="Arial"/>
        <family val="2"/>
        <charset val="1"/>
      </rPr>
      <t xml:space="preserve"> ou remuneração bruta do construtor;</t>
    </r>
  </si>
  <si>
    <t>L</t>
  </si>
  <si>
    <r>
      <rPr>
        <b/>
        <i/>
        <sz val="12"/>
        <color rgb="FF000000"/>
        <rFont val="Arial"/>
        <family val="2"/>
        <charset val="1"/>
      </rPr>
      <t xml:space="preserve">É a taxa representativa dos </t>
    </r>
    <r>
      <rPr>
        <b/>
        <i/>
        <u/>
        <sz val="12"/>
        <color rgb="FF000000"/>
        <rFont val="Arial"/>
        <family val="2"/>
        <charset val="1"/>
      </rPr>
      <t>TRIBUTOS INCIDENTES</t>
    </r>
    <r>
      <rPr>
        <b/>
        <i/>
        <sz val="12"/>
        <color rgb="FF000000"/>
        <rFont val="Arial"/>
        <family val="2"/>
        <charset val="1"/>
      </rPr>
      <t xml:space="preserve"> sobre o preço de venda (PIS, Cofins, CPRB e ISS).</t>
    </r>
  </si>
  <si>
    <t>I</t>
  </si>
  <si>
    <t>PIS</t>
  </si>
  <si>
    <t>CONFINS</t>
  </si>
  <si>
    <t>ISS</t>
  </si>
  <si>
    <t>https://sapl.itapoa.sc.leg.br/norma/2258?display#:~:text=DISP%C3%95E%20SOBRE%20AS%20NORMAS%20RELATIVAS,ISSQN%2C%20E%20D%C3%81%20OUTRAS%20PROVID%C3%8ANCIAS.</t>
  </si>
  <si>
    <t>Base:</t>
  </si>
  <si>
    <t>Alíquota:</t>
  </si>
  <si>
    <r>
      <rPr>
        <b/>
        <i/>
        <u/>
        <sz val="12"/>
        <color rgb="FFFF1744"/>
        <rFont val="Arial"/>
        <family val="2"/>
        <charset val="1"/>
      </rPr>
      <t>CPRB</t>
    </r>
    <r>
      <rPr>
        <b/>
        <i/>
        <sz val="12"/>
        <color rgb="FF000000"/>
        <rFont val="Arial"/>
        <family val="2"/>
        <charset val="1"/>
      </rPr>
      <t xml:space="preserve"> – Lei 12.844/2013, aplicável às empresas que estão sujeitas à DESONERAÇÃO da folha.</t>
    </r>
  </si>
  <si>
    <t>CPRB</t>
  </si>
  <si>
    <t>OPÇÃO ADOTADA APLICADA AO BDI =&gt;</t>
  </si>
  <si>
    <t>BDI =</t>
  </si>
  <si>
    <t>Fórmula Adotada:</t>
  </si>
  <si>
    <t>Declaro para os devidos fins que o regime de Contribuição Previdenciária sobre a Receita Bruta</t>
  </si>
  <si>
    <t xml:space="preserve"> adotada para a elaboração do orçamento foi</t>
  </si>
  <si>
    <t xml:space="preserve">sendo está a alternativa </t>
  </si>
  <si>
    <t>adequada para a Administração Pública.</t>
  </si>
  <si>
    <t xml:space="preserve">Declaro  para os devidos fins que, conforme Legislação Tributária Municipal, a base de cálculo </t>
  </si>
  <si>
    <t xml:space="preserve">desde tipo de obra corresponde uma alíquota de </t>
  </si>
  <si>
    <t>.</t>
  </si>
  <si>
    <t>Itapoá, SC</t>
  </si>
  <si>
    <t>Responsável Técnico pelo Orçamento (Sob Carimbo)</t>
  </si>
  <si>
    <r>
      <rPr>
        <b/>
        <i/>
        <sz val="14"/>
        <color rgb="FF000000"/>
        <rFont val="Arial"/>
        <family val="2"/>
        <charset val="1"/>
      </rPr>
      <t xml:space="preserve">DETALHAMENTO DA COMPOSIÇÃO DO PERCENTUAL DE </t>
    </r>
    <r>
      <rPr>
        <b/>
        <i/>
        <u/>
        <sz val="14"/>
        <color rgb="FFF50057"/>
        <rFont val="Arial"/>
        <family val="2"/>
        <charset val="1"/>
      </rPr>
      <t>BDI 02 – (Reduzido)</t>
    </r>
  </si>
  <si>
    <t xml:space="preserve">6.0 - ITENS DE MERO FORNECIMENTO DE MATERIAIS E EQUIPAMENTOS </t>
  </si>
  <si>
    <t>COMPOSIÇÃO DO BDI – 02 (Reduzido – Materiais/ Equipamentos)</t>
  </si>
  <si>
    <r>
      <rPr>
        <b/>
        <i/>
        <sz val="14"/>
        <color rgb="FF000000"/>
        <rFont val="Arial"/>
        <family val="2"/>
        <charset val="1"/>
      </rPr>
      <t xml:space="preserve">Corresponde aos </t>
    </r>
    <r>
      <rPr>
        <b/>
        <i/>
        <u/>
        <sz val="14"/>
        <color rgb="FFFF1744"/>
        <rFont val="Arial"/>
        <family val="2"/>
        <charset val="1"/>
      </rPr>
      <t>RISCOS</t>
    </r>
    <r>
      <rPr>
        <b/>
        <i/>
        <sz val="14"/>
        <color rgb="FF000000"/>
        <rFont val="Arial"/>
        <family val="2"/>
        <charset val="1"/>
      </rPr>
      <t xml:space="preserve"> e imprevistos</t>
    </r>
  </si>
  <si>
    <t>VALORES DO BDI POR TIPO DE OBRA</t>
  </si>
  <si>
    <t>CENTRAL DA ADM</t>
  </si>
  <si>
    <t>SEGURO + GARANTIAS</t>
  </si>
  <si>
    <t>RISCO</t>
  </si>
  <si>
    <t>DESPESAS FINANCEIRAS</t>
  </si>
  <si>
    <t>LUCRO</t>
  </si>
  <si>
    <t>CONSTRUÇÃO DE EDIFÍCIOS</t>
  </si>
  <si>
    <t xml:space="preserve">TIPOS DE OBRA </t>
  </si>
  <si>
    <t>1º Quartil</t>
  </si>
  <si>
    <t xml:space="preserve">Médio </t>
  </si>
  <si>
    <t>3º Quartil</t>
  </si>
  <si>
    <t>CONSTRUÇÃO DE EDIFÍCIOS.</t>
  </si>
  <si>
    <t>CONSTRUÇÃO DE RODOVIAS E FERROVIAS.</t>
  </si>
  <si>
    <t xml:space="preserve">2.0 - CONSTRUÇÃO DE RODOVIAS E FERROVIAS </t>
  </si>
  <si>
    <t>CONSTRUÇÃO DE REDES DE ABASTECIMENTO DE ÁGUA, COLETA DE ESGOTO E CONSTRUÇÕES CORRELATAS.</t>
  </si>
  <si>
    <t>3.0 - CONSTRUÇÃO DE REDES DE ABASTECIMENTO DE ÁGUA, COLETA DE ESGOTO E CONSTRUÇÕES CORRELATAS</t>
  </si>
  <si>
    <t>CONSTRUÇÃO E MANUTENÇÃO DE ESTAÇÕES DE REDES DE DISTRIBUIÇÃO DE ENERGIA ELÉTRICA.</t>
  </si>
  <si>
    <t>4.0 - CONSTRUÇÃO E MANUTENÇÃO DE ESTAÇÕES E REDES DE DISTRIBUIÇÃO DE ENERGIA ELÉTRICA</t>
  </si>
  <si>
    <t>OBRAS PORTUÁRIAS, MARÍTIMAS E FLUVIAIS.</t>
  </si>
  <si>
    <t xml:space="preserve">5.0 - OBRAS PORTUÁRIAS, MARÍTIMAS E FLUVIAIS </t>
  </si>
  <si>
    <t>ITENS DE MERO FORNECIMENTO DE MATERIAIS E EQUIPAMENTOS.</t>
  </si>
  <si>
    <t>TOTAL SEM DESONERAÇÃO</t>
  </si>
  <si>
    <t>TOTAL COM DESONERAÇÃO</t>
  </si>
  <si>
    <t>CONTRATAÇÃO DE EMPRESA DE ENGENHARIA, ESPECIALIZADA NA PRESTAÇÃO DE SERVIÇOS, PARA A EXECUÇÃO DO GRADIL DE FECHAMENTO DA ESCOLA PRÍNCIPE</t>
  </si>
  <si>
    <t>RUA MERGULHÃO - BALNEÁRIO PRÍNCIPE – ITAPOÁ -SC.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</si>
</sst>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[$-F800]dddd&quot;, &quot;mmmm\ dd&quot;, &quot;yyyy"/>
  </numFmts>
  <fonts count="49" x14ac:knownFonts="1">
    <font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i/>
      <sz val="12"/>
      <color rgb="FF000000"/>
      <name val="Arial"/>
      <family val="2"/>
      <charset val="1"/>
    </font>
    <font>
      <sz val="12"/>
      <color rgb="FFFF1744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i/>
      <sz val="20"/>
      <color rgb="FF000000"/>
      <name val="Arial"/>
      <family val="2"/>
      <charset val="1"/>
    </font>
    <font>
      <sz val="12"/>
      <color rgb="FFFAFAFA"/>
      <name val="Arial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8"/>
      <color rgb="FF000000"/>
      <name val="Arial"/>
      <family val="2"/>
      <charset val="1"/>
    </font>
    <font>
      <b/>
      <i/>
      <sz val="13"/>
      <color rgb="FF283593"/>
      <name val="Arial"/>
      <family val="2"/>
      <charset val="1"/>
    </font>
    <font>
      <b/>
      <i/>
      <sz val="11"/>
      <color rgb="FF283593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i/>
      <sz val="9"/>
      <color rgb="FF000000"/>
      <name val="Arial Narrow"/>
      <family val="2"/>
      <charset val="1"/>
    </font>
    <font>
      <b/>
      <i/>
      <sz val="11"/>
      <color rgb="FF000000"/>
      <name val="Arial"/>
      <family val="2"/>
      <charset val="1"/>
    </font>
    <font>
      <i/>
      <sz val="11"/>
      <color rgb="FF000000"/>
      <name val="Arial"/>
      <family val="2"/>
      <charset val="1"/>
    </font>
    <font>
      <i/>
      <sz val="14"/>
      <color rgb="FF000000"/>
      <name val="Arial Narrow"/>
      <family val="2"/>
      <charset val="1"/>
    </font>
    <font>
      <b/>
      <i/>
      <u/>
      <sz val="14"/>
      <color rgb="FFF50057"/>
      <name val="Arial"/>
      <family val="2"/>
      <charset val="1"/>
    </font>
    <font>
      <b/>
      <i/>
      <sz val="13"/>
      <color rgb="FF000000"/>
      <name val="Arial Narrow"/>
      <family val="2"/>
      <charset val="1"/>
    </font>
    <font>
      <b/>
      <i/>
      <sz val="14"/>
      <color rgb="FF4472C4"/>
      <name val="Arial"/>
      <family val="2"/>
      <charset val="1"/>
    </font>
    <font>
      <i/>
      <sz val="12"/>
      <color rgb="FF3D5AFE"/>
      <name val="Arial"/>
      <family val="2"/>
      <charset val="1"/>
    </font>
    <font>
      <i/>
      <sz val="12"/>
      <color rgb="FFFF1744"/>
      <name val="Arial"/>
      <family val="2"/>
      <charset val="1"/>
    </font>
    <font>
      <b/>
      <i/>
      <sz val="14"/>
      <color rgb="FFF50057"/>
      <name val="Arial"/>
      <family val="2"/>
      <charset val="1"/>
    </font>
    <font>
      <b/>
      <i/>
      <sz val="13"/>
      <color rgb="FF000000"/>
      <name val="Arial"/>
      <family val="2"/>
      <charset val="1"/>
    </font>
    <font>
      <b/>
      <sz val="16"/>
      <color rgb="FFFAFAFA"/>
      <name val="Arial"/>
      <family val="2"/>
      <charset val="1"/>
    </font>
    <font>
      <b/>
      <sz val="16"/>
      <color rgb="FFFF1744"/>
      <name val="Arial"/>
      <family val="2"/>
      <charset val="1"/>
    </font>
    <font>
      <b/>
      <i/>
      <u/>
      <sz val="12"/>
      <color rgb="FFFF1744"/>
      <name val="Arial"/>
      <family val="2"/>
      <charset val="1"/>
    </font>
    <font>
      <b/>
      <i/>
      <sz val="14"/>
      <color rgb="FF000000"/>
      <name val="Arial Narrow"/>
      <family val="2"/>
      <charset val="1"/>
    </font>
    <font>
      <b/>
      <i/>
      <u/>
      <sz val="12"/>
      <color rgb="FF000000"/>
      <name val="Arial"/>
      <family val="2"/>
      <charset val="1"/>
    </font>
    <font>
      <b/>
      <i/>
      <sz val="12"/>
      <color rgb="FF000000"/>
      <name val="Arial Narrow"/>
      <family val="2"/>
      <charset val="1"/>
    </font>
    <font>
      <u/>
      <sz val="11"/>
      <color rgb="FF0563C1"/>
      <name val="Calibri"/>
      <family val="2"/>
      <charset val="1"/>
    </font>
    <font>
      <b/>
      <i/>
      <u/>
      <sz val="12"/>
      <color rgb="FF651FFF"/>
      <name val="Arial"/>
      <family val="2"/>
      <charset val="1"/>
    </font>
    <font>
      <i/>
      <sz val="16"/>
      <color rgb="FF000000"/>
      <name val="Arial"/>
      <family val="2"/>
      <charset val="1"/>
    </font>
    <font>
      <i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i/>
      <u/>
      <sz val="14"/>
      <color rgb="FFFF1744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i/>
      <sz val="16"/>
      <color rgb="FFFF1744"/>
      <name val="Arial"/>
      <family val="2"/>
      <charset val="1"/>
    </font>
    <font>
      <b/>
      <sz val="18"/>
      <color rgb="FFFF1744"/>
      <name val="Arial"/>
      <family val="2"/>
      <charset val="1"/>
    </font>
    <font>
      <b/>
      <i/>
      <sz val="18"/>
      <color rgb="FFFF1744"/>
      <name val="Arial"/>
      <family val="2"/>
      <charset val="1"/>
    </font>
    <font>
      <sz val="18"/>
      <color rgb="FFFF1744"/>
      <name val="Arial"/>
      <family val="2"/>
      <charset val="1"/>
    </font>
    <font>
      <sz val="18"/>
      <color rgb="FF000000"/>
      <name val="Arial"/>
      <family val="2"/>
      <charset val="1"/>
    </font>
    <font>
      <b/>
      <sz val="12"/>
      <color rgb="FFFF1744"/>
      <name val="Arial"/>
      <family val="2"/>
      <charset val="1"/>
    </font>
    <font>
      <b/>
      <i/>
      <sz val="12"/>
      <color rgb="FFFF1744"/>
      <name val="Arial"/>
      <family val="2"/>
      <charset val="1"/>
    </font>
    <font>
      <sz val="11"/>
      <color rgb="FF000000"/>
      <name val="Calibri"/>
      <family val="2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AFAFA"/>
      </patternFill>
    </fill>
    <fill>
      <patternFill patternType="solid">
        <fgColor rgb="FFE3F2FD"/>
        <bgColor rgb="FFEEEEEE"/>
      </patternFill>
    </fill>
    <fill>
      <patternFill patternType="solid">
        <fgColor rgb="FFBDBDBD"/>
        <bgColor rgb="FFA6A6A6"/>
      </patternFill>
    </fill>
    <fill>
      <patternFill patternType="solid">
        <fgColor rgb="FFEDEDED"/>
        <bgColor rgb="FFEEEEEE"/>
      </patternFill>
    </fill>
    <fill>
      <patternFill patternType="solid">
        <fgColor rgb="FFFAFAFA"/>
        <bgColor rgb="FFFFFFFF"/>
      </patternFill>
    </fill>
    <fill>
      <patternFill patternType="solid">
        <fgColor rgb="FFFBE9E7"/>
        <bgColor rgb="FFEEEEEE"/>
      </patternFill>
    </fill>
    <fill>
      <patternFill patternType="solid">
        <fgColor rgb="FFA6A6A6"/>
        <bgColor rgb="FF8FAADC"/>
      </patternFill>
    </fill>
    <fill>
      <patternFill patternType="solid">
        <fgColor rgb="FFDBDBDB"/>
        <bgColor rgb="FFC8E6C9"/>
      </patternFill>
    </fill>
    <fill>
      <patternFill patternType="solid">
        <fgColor rgb="FFEEEEEE"/>
        <bgColor rgb="FFEDEDED"/>
      </patternFill>
    </fill>
    <fill>
      <patternFill patternType="solid">
        <fgColor rgb="FFC8E6C9"/>
        <bgColor rgb="FFDBDBDB"/>
      </patternFill>
    </fill>
    <fill>
      <patternFill patternType="solid">
        <fgColor rgb="FFFFEB3B"/>
        <bgColor rgb="FFFFD966"/>
      </patternFill>
    </fill>
    <fill>
      <patternFill patternType="solid">
        <fgColor rgb="FFFFF2CC"/>
        <bgColor rgb="FFFFECB3"/>
      </patternFill>
    </fill>
    <fill>
      <patternFill patternType="solid">
        <fgColor rgb="FFFFD966"/>
        <bgColor rgb="FFFFEB3B"/>
      </patternFill>
    </fill>
    <fill>
      <patternFill patternType="solid">
        <fgColor rgb="FF8FAADC"/>
        <bgColor rgb="FFA6A6A6"/>
      </patternFill>
    </fill>
    <fill>
      <patternFill patternType="solid">
        <fgColor rgb="FFFFFF00"/>
        <bgColor rgb="FF0563C1"/>
      </patternFill>
    </fill>
  </fills>
  <borders count="5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9" fontId="46" fillId="0" borderId="0" applyBorder="0" applyProtection="0"/>
    <xf numFmtId="0" fontId="30" fillId="0" borderId="0" applyBorder="0" applyProtection="0"/>
  </cellStyleXfs>
  <cellXfs count="202">
    <xf numFmtId="0" fontId="0" fillId="0" borderId="0" xfId="0"/>
    <xf numFmtId="0" fontId="1" fillId="2" borderId="0" xfId="0" applyFont="1" applyFill="1" applyAlignment="1" applyProtection="1"/>
    <xf numFmtId="0" fontId="2" fillId="2" borderId="0" xfId="0" applyFont="1" applyFill="1" applyAlignment="1" applyProtection="1">
      <alignment horizontal="left" indent="1"/>
    </xf>
    <xf numFmtId="0" fontId="3" fillId="2" borderId="0" xfId="0" applyFont="1" applyFill="1" applyAlignment="1" applyProtection="1"/>
    <xf numFmtId="0" fontId="1" fillId="2" borderId="1" xfId="0" applyFont="1" applyFill="1" applyBorder="1" applyAlignment="1" applyProtection="1"/>
    <xf numFmtId="0" fontId="6" fillId="2" borderId="2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/>
    <xf numFmtId="0" fontId="1" fillId="2" borderId="4" xfId="0" applyFont="1" applyFill="1" applyBorder="1" applyAlignment="1" applyProtection="1"/>
    <xf numFmtId="0" fontId="9" fillId="2" borderId="0" xfId="0" applyFont="1" applyFill="1" applyBorder="1" applyAlignment="1" applyProtection="1">
      <alignment horizontal="left" vertical="center"/>
    </xf>
    <xf numFmtId="0" fontId="9" fillId="2" borderId="5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/>
    </xf>
    <xf numFmtId="0" fontId="12" fillId="2" borderId="5" xfId="0" applyFont="1" applyFill="1" applyBorder="1" applyAlignment="1" applyProtection="1">
      <alignment horizontal="left" vertical="center"/>
    </xf>
    <xf numFmtId="0" fontId="5" fillId="2" borderId="5" xfId="0" applyFont="1" applyFill="1" applyBorder="1" applyAlignment="1" applyProtection="1">
      <alignment vertical="center" wrapText="1"/>
    </xf>
    <xf numFmtId="0" fontId="16" fillId="2" borderId="0" xfId="0" applyFont="1" applyFill="1" applyBorder="1" applyAlignment="1" applyProtection="1">
      <alignment horizontal="right" vertical="center"/>
    </xf>
    <xf numFmtId="0" fontId="16" fillId="2" borderId="5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0" fillId="6" borderId="15" xfId="0" applyFill="1" applyBorder="1" applyAlignment="1" applyProtection="1"/>
    <xf numFmtId="0" fontId="0" fillId="6" borderId="16" xfId="0" applyFill="1" applyBorder="1" applyAlignment="1" applyProtection="1"/>
    <xf numFmtId="0" fontId="7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23" fillId="9" borderId="10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center"/>
    </xf>
    <xf numFmtId="0" fontId="25" fillId="2" borderId="0" xfId="0" applyFont="1" applyFill="1" applyAlignment="1" applyProtection="1">
      <alignment horizontal="center" vertical="center"/>
    </xf>
    <xf numFmtId="10" fontId="27" fillId="11" borderId="10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/>
    <xf numFmtId="2" fontId="27" fillId="11" borderId="10" xfId="0" applyNumberFormat="1" applyFont="1" applyFill="1" applyBorder="1" applyAlignment="1" applyProtection="1">
      <alignment horizontal="center" vertical="center"/>
    </xf>
    <xf numFmtId="2" fontId="27" fillId="11" borderId="11" xfId="0" applyNumberFormat="1" applyFont="1" applyFill="1" applyBorder="1" applyAlignment="1" applyProtection="1">
      <alignment horizontal="center" vertical="center"/>
    </xf>
    <xf numFmtId="2" fontId="29" fillId="2" borderId="18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2" fontId="29" fillId="2" borderId="22" xfId="0" applyNumberFormat="1" applyFont="1" applyFill="1" applyBorder="1" applyAlignment="1" applyProtection="1">
      <alignment horizontal="center" vertical="center"/>
    </xf>
    <xf numFmtId="0" fontId="26" fillId="6" borderId="27" xfId="2" applyFont="1" applyFill="1" applyBorder="1" applyAlignment="1" applyProtection="1">
      <alignment horizontal="center" vertical="center"/>
    </xf>
    <xf numFmtId="0" fontId="2" fillId="2" borderId="31" xfId="0" applyFont="1" applyFill="1" applyBorder="1" applyAlignment="1" applyProtection="1">
      <alignment horizontal="center" vertical="center" wrapText="1"/>
    </xf>
    <xf numFmtId="9" fontId="8" fillId="3" borderId="32" xfId="0" applyNumberFormat="1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10" fontId="8" fillId="3" borderId="23" xfId="0" applyNumberFormat="1" applyFont="1" applyFill="1" applyBorder="1" applyAlignment="1" applyProtection="1">
      <alignment horizontal="center" vertical="center"/>
    </xf>
    <xf numFmtId="2" fontId="29" fillId="2" borderId="34" xfId="0" applyNumberFormat="1" applyFont="1" applyFill="1" applyBorder="1" applyAlignment="1" applyProtection="1">
      <alignment horizontal="center" vertical="center"/>
    </xf>
    <xf numFmtId="0" fontId="32" fillId="2" borderId="4" xfId="0" applyFont="1" applyFill="1" applyBorder="1" applyAlignment="1" applyProtection="1">
      <alignment horizontal="right" vertical="center"/>
    </xf>
    <xf numFmtId="0" fontId="32" fillId="2" borderId="0" xfId="0" applyFont="1" applyFill="1" applyBorder="1" applyAlignment="1" applyProtection="1">
      <alignment horizontal="right" vertical="center"/>
    </xf>
    <xf numFmtId="0" fontId="32" fillId="2" borderId="0" xfId="0" applyFont="1" applyFill="1" applyBorder="1" applyAlignment="1" applyProtection="1">
      <alignment vertical="center"/>
    </xf>
    <xf numFmtId="0" fontId="32" fillId="2" borderId="14" xfId="0" applyFont="1" applyFill="1" applyBorder="1" applyAlignment="1" applyProtection="1">
      <alignment horizontal="right" vertical="center"/>
    </xf>
    <xf numFmtId="0" fontId="32" fillId="2" borderId="15" xfId="0" applyFont="1" applyFill="1" applyBorder="1" applyAlignment="1" applyProtection="1">
      <alignment horizontal="right" vertical="center"/>
    </xf>
    <xf numFmtId="0" fontId="32" fillId="2" borderId="15" xfId="0" applyFont="1" applyFill="1" applyBorder="1" applyAlignment="1" applyProtection="1">
      <alignment vertical="center"/>
    </xf>
    <xf numFmtId="0" fontId="1" fillId="2" borderId="15" xfId="0" applyFont="1" applyFill="1" applyBorder="1" applyAlignment="1" applyProtection="1"/>
    <xf numFmtId="0" fontId="2" fillId="2" borderId="15" xfId="0" applyFont="1" applyFill="1" applyBorder="1" applyAlignment="1" applyProtection="1">
      <alignment horizontal="left" indent="1"/>
    </xf>
    <xf numFmtId="0" fontId="1" fillId="2" borderId="16" xfId="0" applyFont="1" applyFill="1" applyBorder="1" applyAlignment="1" applyProtection="1"/>
    <xf numFmtId="0" fontId="33" fillId="2" borderId="4" xfId="0" applyFont="1" applyFill="1" applyBorder="1" applyAlignment="1" applyProtection="1"/>
    <xf numFmtId="0" fontId="33" fillId="2" borderId="0" xfId="0" applyFont="1" applyFill="1" applyBorder="1" applyAlignment="1" applyProtection="1"/>
    <xf numFmtId="0" fontId="33" fillId="2" borderId="0" xfId="0" applyFont="1" applyFill="1" applyBorder="1" applyAlignment="1" applyProtection="1">
      <alignment horizontal="left"/>
    </xf>
    <xf numFmtId="0" fontId="33" fillId="2" borderId="5" xfId="0" applyFont="1" applyFill="1" applyBorder="1" applyAlignment="1" applyProtection="1">
      <alignment horizontal="left"/>
    </xf>
    <xf numFmtId="0" fontId="33" fillId="6" borderId="4" xfId="0" applyFont="1" applyFill="1" applyBorder="1" applyAlignment="1" applyProtection="1">
      <alignment horizontal="left"/>
    </xf>
    <xf numFmtId="10" fontId="33" fillId="6" borderId="0" xfId="0" applyNumberFormat="1" applyFont="1" applyFill="1" applyBorder="1" applyAlignment="1" applyProtection="1">
      <alignment horizontal="center"/>
    </xf>
    <xf numFmtId="0" fontId="33" fillId="6" borderId="0" xfId="0" applyFont="1" applyFill="1" applyBorder="1" applyAlignment="1" applyProtection="1">
      <alignment horizontal="left" vertical="center"/>
    </xf>
    <xf numFmtId="0" fontId="34" fillId="2" borderId="0" xfId="0" applyFont="1" applyFill="1" applyBorder="1" applyAlignment="1" applyProtection="1"/>
    <xf numFmtId="0" fontId="33" fillId="2" borderId="5" xfId="0" applyFont="1" applyFill="1" applyBorder="1" applyAlignment="1" applyProtection="1"/>
    <xf numFmtId="0" fontId="34" fillId="2" borderId="4" xfId="0" applyFont="1" applyFill="1" applyBorder="1" applyAlignment="1" applyProtection="1"/>
    <xf numFmtId="0" fontId="33" fillId="2" borderId="0" xfId="0" applyFont="1" applyFill="1" applyBorder="1" applyAlignment="1" applyProtection="1">
      <alignment horizontal="left" indent="1"/>
    </xf>
    <xf numFmtId="0" fontId="34" fillId="2" borderId="5" xfId="0" applyFont="1" applyFill="1" applyBorder="1" applyAlignment="1" applyProtection="1"/>
    <xf numFmtId="0" fontId="34" fillId="2" borderId="0" xfId="0" applyFont="1" applyFill="1" applyBorder="1" applyAlignment="1" applyProtection="1">
      <alignment vertical="center"/>
    </xf>
    <xf numFmtId="0" fontId="33" fillId="2" borderId="0" xfId="0" applyFont="1" applyFill="1" applyBorder="1" applyAlignment="1" applyProtection="1">
      <alignment horizontal="left" vertical="center"/>
    </xf>
    <xf numFmtId="0" fontId="34" fillId="2" borderId="5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/>
    <xf numFmtId="0" fontId="2" fillId="2" borderId="0" xfId="0" applyFont="1" applyFill="1" applyBorder="1" applyAlignment="1" applyProtection="1">
      <alignment horizontal="left" indent="1"/>
    </xf>
    <xf numFmtId="0" fontId="8" fillId="9" borderId="10" xfId="0" applyFont="1" applyFill="1" applyBorder="1" applyAlignment="1" applyProtection="1">
      <alignment horizontal="center" vertical="center"/>
    </xf>
    <xf numFmtId="10" fontId="5" fillId="11" borderId="10" xfId="0" applyNumberFormat="1" applyFont="1" applyFill="1" applyBorder="1" applyAlignment="1" applyProtection="1">
      <alignment horizontal="center" vertical="center"/>
    </xf>
    <xf numFmtId="2" fontId="5" fillId="11" borderId="10" xfId="0" applyNumberFormat="1" applyFont="1" applyFill="1" applyBorder="1" applyAlignment="1" applyProtection="1">
      <alignment horizontal="center" vertical="center"/>
    </xf>
    <xf numFmtId="2" fontId="8" fillId="11" borderId="10" xfId="0" applyNumberFormat="1" applyFont="1" applyFill="1" applyBorder="1" applyAlignment="1" applyProtection="1">
      <alignment horizontal="center" vertical="center"/>
    </xf>
    <xf numFmtId="2" fontId="8" fillId="11" borderId="11" xfId="0" applyNumberFormat="1" applyFont="1" applyFill="1" applyBorder="1" applyAlignment="1" applyProtection="1">
      <alignment horizontal="center" vertical="center"/>
    </xf>
    <xf numFmtId="0" fontId="36" fillId="2" borderId="32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/>
    <xf numFmtId="0" fontId="12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</xf>
    <xf numFmtId="0" fontId="39" fillId="2" borderId="0" xfId="0" applyFont="1" applyFill="1" applyAlignment="1" applyProtection="1">
      <alignment vertical="center"/>
    </xf>
    <xf numFmtId="0" fontId="39" fillId="2" borderId="15" xfId="0" applyFont="1" applyFill="1" applyBorder="1" applyAlignment="1" applyProtection="1">
      <alignment horizontal="center" vertical="center"/>
    </xf>
    <xf numFmtId="0" fontId="39" fillId="2" borderId="11" xfId="0" applyFont="1" applyFill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/>
    </xf>
    <xf numFmtId="0" fontId="40" fillId="2" borderId="0" xfId="0" applyFont="1" applyFill="1" applyAlignment="1" applyProtection="1">
      <alignment vertical="center"/>
    </xf>
    <xf numFmtId="0" fontId="42" fillId="2" borderId="0" xfId="0" applyFont="1" applyFill="1" applyAlignment="1" applyProtection="1"/>
    <xf numFmtId="0" fontId="43" fillId="2" borderId="0" xfId="0" applyFont="1" applyFill="1" applyAlignment="1" applyProtection="1"/>
    <xf numFmtId="0" fontId="9" fillId="2" borderId="42" xfId="0" applyFont="1" applyFill="1" applyBorder="1" applyAlignment="1" applyProtection="1">
      <alignment horizontal="left" vertical="center" indent="3"/>
    </xf>
    <xf numFmtId="0" fontId="44" fillId="2" borderId="0" xfId="0" applyFont="1" applyFill="1" applyAlignment="1" applyProtection="1">
      <alignment vertical="center"/>
    </xf>
    <xf numFmtId="0" fontId="45" fillId="2" borderId="10" xfId="0" applyFont="1" applyFill="1" applyBorder="1" applyAlignment="1" applyProtection="1">
      <alignment horizontal="center" vertical="center"/>
    </xf>
    <xf numFmtId="0" fontId="45" fillId="2" borderId="41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3" xfId="0" applyFont="1" applyFill="1" applyBorder="1" applyAlignment="1" applyProtection="1">
      <alignment vertical="center"/>
    </xf>
    <xf numFmtId="0" fontId="45" fillId="2" borderId="10" xfId="0" applyFont="1" applyFill="1" applyBorder="1" applyAlignment="1" applyProtection="1">
      <alignment horizontal="left" vertical="center" indent="1"/>
    </xf>
    <xf numFmtId="10" fontId="21" fillId="2" borderId="10" xfId="1" applyNumberFormat="1" applyFont="1" applyFill="1" applyBorder="1" applyAlignment="1" applyProtection="1">
      <alignment horizontal="center" vertical="center"/>
    </xf>
    <xf numFmtId="10" fontId="3" fillId="2" borderId="0" xfId="1" applyNumberFormat="1" applyFont="1" applyFill="1" applyBorder="1" applyAlignment="1" applyProtection="1"/>
    <xf numFmtId="10" fontId="1" fillId="2" borderId="0" xfId="1" applyNumberFormat="1" applyFont="1" applyFill="1" applyBorder="1" applyAlignment="1" applyProtection="1"/>
    <xf numFmtId="10" fontId="2" fillId="2" borderId="10" xfId="1" applyNumberFormat="1" applyFont="1" applyFill="1" applyBorder="1" applyAlignment="1" applyProtection="1">
      <alignment horizontal="center" vertical="center"/>
    </xf>
    <xf numFmtId="0" fontId="8" fillId="2" borderId="44" xfId="0" applyFont="1" applyFill="1" applyBorder="1" applyAlignment="1" applyProtection="1">
      <alignment vertical="center"/>
    </xf>
    <xf numFmtId="0" fontId="8" fillId="2" borderId="43" xfId="0" applyFont="1" applyFill="1" applyBorder="1" applyAlignment="1" applyProtection="1">
      <alignment horizontal="left" vertical="center" indent="1"/>
    </xf>
    <xf numFmtId="0" fontId="8" fillId="2" borderId="44" xfId="0" applyFont="1" applyFill="1" applyBorder="1" applyAlignment="1" applyProtection="1">
      <alignment horizontal="left" vertical="center" indent="1"/>
    </xf>
    <xf numFmtId="0" fontId="33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/>
    <xf numFmtId="2" fontId="8" fillId="2" borderId="49" xfId="0" applyNumberFormat="1" applyFont="1" applyFill="1" applyBorder="1" applyAlignment="1" applyProtection="1">
      <alignment horizontal="center" vertical="center"/>
    </xf>
    <xf numFmtId="2" fontId="8" fillId="2" borderId="51" xfId="0" applyNumberFormat="1" applyFont="1" applyFill="1" applyBorder="1" applyAlignment="1" applyProtection="1">
      <alignment horizontal="center" vertical="center"/>
    </xf>
    <xf numFmtId="2" fontId="8" fillId="2" borderId="54" xfId="0" applyNumberFormat="1" applyFont="1" applyFill="1" applyBorder="1" applyAlignment="1" applyProtection="1">
      <alignment horizontal="center" vertical="center"/>
    </xf>
    <xf numFmtId="0" fontId="33" fillId="6" borderId="4" xfId="0" applyFont="1" applyFill="1" applyBorder="1" applyAlignment="1" applyProtection="1">
      <alignment horizontal="left" vertical="center"/>
    </xf>
    <xf numFmtId="0" fontId="33" fillId="2" borderId="4" xfId="0" applyFont="1" applyFill="1" applyBorder="1" applyAlignment="1" applyProtection="1">
      <alignment horizontal="center" vertical="center"/>
    </xf>
    <xf numFmtId="0" fontId="5" fillId="13" borderId="0" xfId="0" applyFont="1" applyFill="1" applyBorder="1" applyAlignment="1" applyProtection="1">
      <alignment horizontal="center" vertical="center"/>
    </xf>
    <xf numFmtId="0" fontId="33" fillId="2" borderId="5" xfId="0" applyFont="1" applyFill="1" applyBorder="1" applyAlignment="1" applyProtection="1">
      <alignment horizontal="center"/>
    </xf>
    <xf numFmtId="0" fontId="8" fillId="2" borderId="18" xfId="0" applyFont="1" applyFill="1" applyBorder="1" applyAlignment="1" applyProtection="1">
      <alignment horizontal="right" vertical="center" wrapText="1"/>
    </xf>
    <xf numFmtId="2" fontId="5" fillId="11" borderId="10" xfId="0" applyNumberFormat="1" applyFont="1" applyFill="1" applyBorder="1" applyAlignment="1" applyProtection="1">
      <alignment horizontal="center" vertical="center"/>
    </xf>
    <xf numFmtId="2" fontId="8" fillId="2" borderId="51" xfId="0" applyNumberFormat="1" applyFont="1" applyFill="1" applyBorder="1" applyAlignment="1" applyProtection="1">
      <alignment horizontal="center" vertical="center"/>
    </xf>
    <xf numFmtId="10" fontId="5" fillId="2" borderId="52" xfId="1" applyNumberFormat="1" applyFont="1" applyFill="1" applyBorder="1" applyAlignment="1" applyProtection="1">
      <alignment horizontal="center" vertical="center"/>
    </xf>
    <xf numFmtId="10" fontId="5" fillId="7" borderId="52" xfId="1" applyNumberFormat="1" applyFont="1" applyFill="1" applyBorder="1" applyAlignment="1" applyProtection="1">
      <alignment horizontal="center" vertical="center"/>
    </xf>
    <xf numFmtId="10" fontId="5" fillId="2" borderId="53" xfId="1" applyNumberFormat="1" applyFont="1" applyFill="1" applyBorder="1" applyAlignment="1" applyProtection="1">
      <alignment horizontal="center" vertical="center"/>
    </xf>
    <xf numFmtId="0" fontId="12" fillId="15" borderId="10" xfId="0" applyFont="1" applyFill="1" applyBorder="1" applyAlignment="1" applyProtection="1">
      <alignment horizontal="center" vertical="center"/>
    </xf>
    <xf numFmtId="0" fontId="9" fillId="15" borderId="10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left" vertical="center" wrapText="1"/>
    </xf>
    <xf numFmtId="0" fontId="19" fillId="5" borderId="47" xfId="0" applyFont="1" applyFill="1" applyBorder="1" applyAlignment="1" applyProtection="1">
      <alignment horizontal="left" vertical="center" wrapText="1"/>
    </xf>
    <xf numFmtId="0" fontId="33" fillId="2" borderId="40" xfId="0" applyFont="1" applyFill="1" applyBorder="1" applyAlignment="1" applyProtection="1">
      <alignment horizontal="left" indent="4"/>
    </xf>
    <xf numFmtId="10" fontId="5" fillId="13" borderId="0" xfId="0" applyNumberFormat="1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right" vertical="center"/>
    </xf>
    <xf numFmtId="165" fontId="5" fillId="13" borderId="0" xfId="0" applyNumberFormat="1" applyFont="1" applyFill="1" applyBorder="1" applyAlignment="1" applyProtection="1">
      <alignment horizontal="left" vertical="center"/>
    </xf>
    <xf numFmtId="0" fontId="33" fillId="2" borderId="2" xfId="0" applyFont="1" applyFill="1" applyBorder="1" applyAlignment="1" applyProtection="1">
      <alignment horizontal="center" vertical="center"/>
    </xf>
    <xf numFmtId="0" fontId="41" fillId="14" borderId="10" xfId="0" applyFont="1" applyFill="1" applyBorder="1" applyAlignment="1" applyProtection="1">
      <alignment horizontal="center" vertical="center"/>
    </xf>
    <xf numFmtId="0" fontId="41" fillId="15" borderId="10" xfId="0" applyFont="1" applyFill="1" applyBorder="1" applyAlignment="1" applyProtection="1">
      <alignment horizontal="center" vertical="center"/>
    </xf>
    <xf numFmtId="0" fontId="5" fillId="2" borderId="38" xfId="0" applyFont="1" applyFill="1" applyBorder="1" applyAlignment="1" applyProtection="1">
      <alignment horizontal="right" vertical="center"/>
    </xf>
    <xf numFmtId="0" fontId="8" fillId="12" borderId="39" xfId="0" applyFont="1" applyFill="1" applyBorder="1" applyAlignment="1" applyProtection="1">
      <alignment horizontal="center" vertical="center"/>
    </xf>
    <xf numFmtId="0" fontId="12" fillId="6" borderId="39" xfId="0" applyFont="1" applyFill="1" applyBorder="1" applyAlignment="1" applyProtection="1">
      <alignment horizontal="right" vertical="center"/>
    </xf>
    <xf numFmtId="10" fontId="12" fillId="2" borderId="10" xfId="1" applyNumberFormat="1" applyFont="1" applyFill="1" applyBorder="1" applyAlignment="1" applyProtection="1">
      <alignment horizontal="center" vertical="center"/>
    </xf>
    <xf numFmtId="0" fontId="32" fillId="2" borderId="5" xfId="0" applyFont="1" applyFill="1" applyBorder="1" applyAlignment="1" applyProtection="1">
      <alignment vertical="center"/>
    </xf>
    <xf numFmtId="0" fontId="32" fillId="2" borderId="4" xfId="0" applyFont="1" applyFill="1" applyBorder="1" applyAlignment="1" applyProtection="1">
      <alignment horizontal="right" vertical="center"/>
    </xf>
    <xf numFmtId="0" fontId="33" fillId="2" borderId="11" xfId="0" applyFont="1" applyFill="1" applyBorder="1" applyAlignment="1" applyProtection="1">
      <alignment horizontal="right"/>
    </xf>
    <xf numFmtId="0" fontId="26" fillId="2" borderId="33" xfId="2" applyFont="1" applyFill="1" applyBorder="1" applyAlignment="1" applyProtection="1">
      <alignment horizontal="right" vertical="center" wrapText="1"/>
    </xf>
    <xf numFmtId="10" fontId="5" fillId="2" borderId="55" xfId="1" applyNumberFormat="1" applyFont="1" applyFill="1" applyBorder="1" applyAlignment="1" applyProtection="1">
      <alignment horizontal="center" vertical="center"/>
    </xf>
    <xf numFmtId="10" fontId="5" fillId="7" borderId="55" xfId="1" applyNumberFormat="1" applyFont="1" applyFill="1" applyBorder="1" applyAlignment="1" applyProtection="1">
      <alignment horizontal="center" vertical="center"/>
    </xf>
    <xf numFmtId="10" fontId="5" fillId="3" borderId="55" xfId="1" applyNumberFormat="1" applyFont="1" applyFill="1" applyBorder="1" applyAlignment="1" applyProtection="1">
      <alignment horizontal="center" vertical="center"/>
    </xf>
    <xf numFmtId="10" fontId="5" fillId="3" borderId="9" xfId="1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right" vertical="center" wrapText="1"/>
    </xf>
    <xf numFmtId="10" fontId="5" fillId="2" borderId="17" xfId="1" applyNumberFormat="1" applyFont="1" applyFill="1" applyBorder="1" applyAlignment="1" applyProtection="1">
      <alignment horizontal="center" vertical="center"/>
    </xf>
    <xf numFmtId="10" fontId="5" fillId="7" borderId="17" xfId="1" applyNumberFormat="1" applyFont="1" applyFill="1" applyBorder="1" applyAlignment="1" applyProtection="1">
      <alignment horizontal="center" vertical="center"/>
    </xf>
    <xf numFmtId="10" fontId="5" fillId="3" borderId="17" xfId="1" applyNumberFormat="1" applyFont="1" applyFill="1" applyBorder="1" applyAlignment="1" applyProtection="1">
      <alignment horizontal="center" vertical="center"/>
    </xf>
    <xf numFmtId="10" fontId="5" fillId="3" borderId="48" xfId="1" applyNumberFormat="1" applyFont="1" applyFill="1" applyBorder="1" applyAlignment="1" applyProtection="1">
      <alignment horizontal="center" vertical="center"/>
    </xf>
    <xf numFmtId="10" fontId="5" fillId="2" borderId="50" xfId="1" applyNumberFormat="1" applyFont="1" applyFill="1" applyBorder="1" applyAlignment="1" applyProtection="1">
      <alignment horizontal="center" vertical="center"/>
    </xf>
    <xf numFmtId="10" fontId="5" fillId="7" borderId="50" xfId="1" applyNumberFormat="1" applyFont="1" applyFill="1" applyBorder="1" applyAlignment="1" applyProtection="1">
      <alignment horizontal="center" vertical="center"/>
    </xf>
    <xf numFmtId="10" fontId="5" fillId="2" borderId="7" xfId="1" applyNumberFormat="1" applyFont="1" applyFill="1" applyBorder="1" applyAlignment="1" applyProtection="1">
      <alignment horizontal="center" vertical="center"/>
    </xf>
    <xf numFmtId="0" fontId="31" fillId="2" borderId="28" xfId="2" applyFont="1" applyFill="1" applyBorder="1" applyAlignment="1" applyProtection="1">
      <alignment horizontal="left" vertical="center"/>
    </xf>
    <xf numFmtId="0" fontId="8" fillId="2" borderId="4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right" vertical="center" wrapText="1"/>
    </xf>
    <xf numFmtId="0" fontId="12" fillId="8" borderId="10" xfId="0" applyFont="1" applyFill="1" applyBorder="1" applyAlignment="1" applyProtection="1">
      <alignment horizontal="center" vertical="center"/>
    </xf>
    <xf numFmtId="0" fontId="8" fillId="9" borderId="14" xfId="0" applyFont="1" applyFill="1" applyBorder="1" applyAlignment="1" applyProtection="1">
      <alignment horizontal="center" vertical="center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10" borderId="10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/>
    </xf>
    <xf numFmtId="0" fontId="18" fillId="2" borderId="38" xfId="0" applyFont="1" applyFill="1" applyBorder="1" applyAlignment="1" applyProtection="1">
      <alignment horizontal="right" vertical="center"/>
    </xf>
    <xf numFmtId="0" fontId="18" fillId="2" borderId="46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left" vertical="center"/>
    </xf>
    <xf numFmtId="0" fontId="2" fillId="2" borderId="40" xfId="0" applyFont="1" applyFill="1" applyBorder="1" applyAlignment="1" applyProtection="1">
      <alignment horizontal="left" vertical="center" wrapText="1" indent="3"/>
    </xf>
    <xf numFmtId="0" fontId="22" fillId="2" borderId="14" xfId="0" applyFont="1" applyFill="1" applyBorder="1" applyAlignment="1" applyProtection="1">
      <alignment horizontal="right" vertical="center"/>
    </xf>
    <xf numFmtId="164" fontId="12" fillId="7" borderId="15" xfId="1" applyNumberFormat="1" applyFont="1" applyFill="1" applyBorder="1" applyAlignment="1" applyProtection="1">
      <alignment horizontal="center" vertical="center"/>
    </xf>
    <xf numFmtId="0" fontId="22" fillId="2" borderId="15" xfId="0" applyFont="1" applyFill="1" applyBorder="1" applyAlignment="1" applyProtection="1">
      <alignment horizontal="right" vertical="center"/>
    </xf>
    <xf numFmtId="0" fontId="1" fillId="2" borderId="41" xfId="0" applyFont="1" applyFill="1" applyBorder="1" applyAlignment="1" applyProtection="1"/>
    <xf numFmtId="0" fontId="1" fillId="2" borderId="11" xfId="0" applyFont="1" applyFill="1" applyBorder="1" applyAlignment="1" applyProtection="1"/>
    <xf numFmtId="0" fontId="5" fillId="4" borderId="1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left" vertical="center" wrapText="1" indent="3"/>
    </xf>
    <xf numFmtId="0" fontId="5" fillId="2" borderId="38" xfId="0" applyFont="1" applyFill="1" applyBorder="1" applyAlignment="1" applyProtection="1">
      <alignment horizontal="center" vertical="center"/>
    </xf>
    <xf numFmtId="0" fontId="33" fillId="2" borderId="4" xfId="0" applyFont="1" applyFill="1" applyBorder="1" applyAlignment="1" applyProtection="1">
      <alignment horizontal="left" vertical="center"/>
    </xf>
    <xf numFmtId="2" fontId="27" fillId="11" borderId="10" xfId="0" applyNumberFormat="1" applyFont="1" applyFill="1" applyBorder="1" applyAlignment="1" applyProtection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/>
    </xf>
    <xf numFmtId="10" fontId="5" fillId="7" borderId="19" xfId="1" applyNumberFormat="1" applyFont="1" applyFill="1" applyBorder="1" applyAlignment="1" applyProtection="1">
      <alignment horizontal="center" vertical="center"/>
    </xf>
    <xf numFmtId="10" fontId="5" fillId="2" borderId="20" xfId="1" applyNumberFormat="1" applyFont="1" applyFill="1" applyBorder="1" applyAlignment="1" applyProtection="1">
      <alignment horizontal="center" vertical="center"/>
    </xf>
    <xf numFmtId="10" fontId="12" fillId="2" borderId="21" xfId="1" applyNumberFormat="1" applyFont="1" applyFill="1" applyBorder="1" applyAlignment="1" applyProtection="1">
      <alignment horizontal="center" vertical="center"/>
    </xf>
    <xf numFmtId="10" fontId="5" fillId="2" borderId="23" xfId="1" applyNumberFormat="1" applyFont="1" applyFill="1" applyBorder="1" applyAlignment="1" applyProtection="1">
      <alignment horizontal="center" vertical="center"/>
    </xf>
    <xf numFmtId="10" fontId="5" fillId="7" borderId="24" xfId="1" applyNumberFormat="1" applyFont="1" applyFill="1" applyBorder="1" applyAlignment="1" applyProtection="1">
      <alignment horizontal="center" vertical="center"/>
    </xf>
    <xf numFmtId="10" fontId="5" fillId="2" borderId="25" xfId="1" applyNumberFormat="1" applyFont="1" applyFill="1" applyBorder="1" applyAlignment="1" applyProtection="1">
      <alignment horizontal="center" vertical="center"/>
    </xf>
    <xf numFmtId="10" fontId="12" fillId="2" borderId="26" xfId="1" applyNumberFormat="1" applyFont="1" applyFill="1" applyBorder="1" applyAlignment="1" applyProtection="1">
      <alignment horizontal="center" vertical="center"/>
    </xf>
    <xf numFmtId="2" fontId="29" fillId="2" borderId="29" xfId="0" applyNumberFormat="1" applyFont="1" applyFill="1" applyBorder="1" applyAlignment="1" applyProtection="1">
      <alignment horizontal="center" vertical="center"/>
    </xf>
    <xf numFmtId="10" fontId="5" fillId="7" borderId="23" xfId="1" applyNumberFormat="1" applyFont="1" applyFill="1" applyBorder="1" applyAlignment="1" applyProtection="1">
      <alignment horizontal="center" vertical="center"/>
    </xf>
    <xf numFmtId="10" fontId="12" fillId="2" borderId="30" xfId="1" applyNumberFormat="1" applyFont="1" applyFill="1" applyBorder="1" applyAlignment="1" applyProtection="1">
      <alignment horizontal="center" vertical="center"/>
    </xf>
    <xf numFmtId="10" fontId="5" fillId="2" borderId="35" xfId="1" applyNumberFormat="1" applyFont="1" applyFill="1" applyBorder="1" applyAlignment="1" applyProtection="1">
      <alignment horizontal="center" vertical="center"/>
    </xf>
    <xf numFmtId="10" fontId="5" fillId="7" borderId="36" xfId="1" applyNumberFormat="1" applyFont="1" applyFill="1" applyBorder="1" applyAlignment="1" applyProtection="1">
      <alignment horizontal="center" vertical="center"/>
    </xf>
    <xf numFmtId="10" fontId="5" fillId="2" borderId="37" xfId="1" applyNumberFormat="1" applyFont="1" applyFill="1" applyBorder="1" applyAlignment="1" applyProtection="1">
      <alignment horizontal="center" vertical="center"/>
    </xf>
    <xf numFmtId="10" fontId="12" fillId="3" borderId="17" xfId="1" applyNumberFormat="1" applyFont="1" applyFill="1" applyBorder="1" applyAlignment="1" applyProtection="1">
      <alignment horizontal="center" vertical="center"/>
    </xf>
    <xf numFmtId="10" fontId="12" fillId="3" borderId="48" xfId="1" applyNumberFormat="1" applyFont="1" applyFill="1" applyBorder="1" applyAlignment="1" applyProtection="1">
      <alignment horizontal="center" vertical="center"/>
    </xf>
    <xf numFmtId="0" fontId="23" fillId="9" borderId="14" xfId="0" applyFont="1" applyFill="1" applyBorder="1" applyAlignment="1" applyProtection="1">
      <alignment horizontal="center" vertical="center"/>
    </xf>
    <xf numFmtId="0" fontId="23" fillId="5" borderId="10" xfId="0" applyFont="1" applyFill="1" applyBorder="1" applyAlignment="1" applyProtection="1">
      <alignment horizontal="center" vertical="center" wrapText="1"/>
    </xf>
    <xf numFmtId="0" fontId="23" fillId="10" borderId="10" xfId="0" applyFont="1" applyFill="1" applyBorder="1" applyAlignment="1" applyProtection="1">
      <alignment horizontal="center" vertical="center" wrapText="1"/>
    </xf>
    <xf numFmtId="0" fontId="23" fillId="5" borderId="10" xfId="0" applyFont="1" applyFill="1" applyBorder="1" applyAlignment="1" applyProtection="1">
      <alignment horizontal="center" vertical="center"/>
    </xf>
    <xf numFmtId="0" fontId="18" fillId="2" borderId="45" xfId="0" applyFont="1" applyFill="1" applyBorder="1" applyAlignment="1" applyProtection="1">
      <alignment horizontal="right" vertical="center"/>
    </xf>
    <xf numFmtId="0" fontId="18" fillId="2" borderId="12" xfId="0" applyFont="1" applyFill="1" applyBorder="1" applyAlignment="1" applyProtection="1">
      <alignment horizontal="right" vertical="center"/>
    </xf>
    <xf numFmtId="0" fontId="19" fillId="5" borderId="13" xfId="0" applyFont="1" applyFill="1" applyBorder="1" applyAlignment="1" applyProtection="1">
      <alignment horizontal="left" vertical="center" wrapText="1" indent="1"/>
    </xf>
    <xf numFmtId="0" fontId="14" fillId="6" borderId="10" xfId="0" applyFont="1" applyFill="1" applyBorder="1" applyAlignment="1" applyProtection="1">
      <alignment vertical="center"/>
    </xf>
    <xf numFmtId="0" fontId="2" fillId="2" borderId="11" xfId="0" applyFont="1" applyFill="1" applyBorder="1" applyAlignment="1" applyProtection="1">
      <alignment vertical="center" wrapText="1"/>
    </xf>
    <xf numFmtId="0" fontId="22" fillId="2" borderId="0" xfId="0" applyFont="1" applyFill="1" applyBorder="1" applyAlignment="1" applyProtection="1">
      <alignment horizontal="right" vertical="center"/>
    </xf>
    <xf numFmtId="0" fontId="4" fillId="16" borderId="0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left" vertical="center" wrapText="1"/>
      <protection locked="0"/>
    </xf>
    <xf numFmtId="0" fontId="13" fillId="2" borderId="8" xfId="0" applyFont="1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left" vertical="center" wrapText="1"/>
      <protection locked="0"/>
    </xf>
  </cellXfs>
  <cellStyles count="3">
    <cellStyle name="Hiperlink" xfId="2" builtinId="8"/>
    <cellStyle name="Normal" xfId="0" builtinId="0"/>
    <cellStyle name="Porcentagem" xfId="1" builtinId="5"/>
  </cellStyles>
  <dxfs count="11"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6"/>
        <color rgb="FF000000"/>
        <name val="Arial"/>
      </font>
      <fill>
        <patternFill>
          <bgColor rgb="FFBBDEFB"/>
        </patternFill>
      </fill>
      <border diagonalUp="0" diagonalDown="0">
        <left/>
        <right/>
        <top/>
        <bottom/>
      </border>
    </dxf>
    <dxf>
      <font>
        <b/>
        <i/>
        <color rgb="FFFFFFFF"/>
      </font>
      <fill>
        <patternFill>
          <bgColor rgb="FFFF0000"/>
        </patternFill>
      </fill>
    </dxf>
    <dxf>
      <font>
        <b/>
        <i/>
        <sz val="14"/>
        <color rgb="FFFFFFFF"/>
        <name val="Arial"/>
      </font>
      <fill>
        <patternFill>
          <bgColor rgb="FFFF1744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z val="12"/>
        <color rgb="FF333333"/>
        <name val="Arial"/>
      </font>
      <fill>
        <patternFill>
          <bgColor rgb="FFFFECB3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EB3B"/>
      <rgbColor rgb="FFF50057"/>
      <rgbColor rgb="FF00FFFF"/>
      <rgbColor rgb="FF800000"/>
      <rgbColor rgb="FF008000"/>
      <rgbColor rgb="FF000080"/>
      <rgbColor rgb="FF808000"/>
      <rgbColor rgb="FF651FFF"/>
      <rgbColor rgb="FF1565C0"/>
      <rgbColor rgb="FFBDBDBD"/>
      <rgbColor rgb="FF808080"/>
      <rgbColor rgb="FF8FAADC"/>
      <rgbColor rgb="FFFF1744"/>
      <rgbColor rgb="FFFFF2CC"/>
      <rgbColor rgb="FFE3F2FD"/>
      <rgbColor rgb="FF660066"/>
      <rgbColor rgb="FFFF8080"/>
      <rgbColor rgb="FF0563C1"/>
      <rgbColor rgb="FFBBDEFB"/>
      <rgbColor rgb="FF000080"/>
      <rgbColor rgb="FFFF00FF"/>
      <rgbColor rgb="FFFAFAFA"/>
      <rgbColor rgb="FF00FFFF"/>
      <rgbColor rgb="FF800080"/>
      <rgbColor rgb="FF800000"/>
      <rgbColor rgb="FF008080"/>
      <rgbColor rgb="FF0000FF"/>
      <rgbColor rgb="FF00CCFF"/>
      <rgbColor rgb="FFEEEEEE"/>
      <rgbColor rgb="FFC8E6C9"/>
      <rgbColor rgb="FFFFECB3"/>
      <rgbColor rgb="FFDBDBDB"/>
      <rgbColor rgb="FFFBE9E7"/>
      <rgbColor rgb="FFEDEDED"/>
      <rgbColor rgb="FFFFD966"/>
      <rgbColor rgb="FF3D5AFE"/>
      <rgbColor rgb="FF33CCCC"/>
      <rgbColor rgb="FF99CC00"/>
      <rgbColor rgb="FFFFC000"/>
      <rgbColor rgb="FFFF9900"/>
      <rgbColor rgb="FFFF6600"/>
      <rgbColor rgb="FF4472C4"/>
      <rgbColor rgb="FFA6A6A6"/>
      <rgbColor rgb="FF003366"/>
      <rgbColor rgb="FF339966"/>
      <rgbColor rgb="FF003300"/>
      <rgbColor rgb="FF333300"/>
      <rgbColor rgb="FF993300"/>
      <rgbColor rgb="FF993366"/>
      <rgbColor rgb="FF283593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677160</xdr:colOff>
      <xdr:row>25</xdr:row>
      <xdr:rowOff>53640</xdr:rowOff>
    </xdr:from>
    <xdr:to>
      <xdr:col>15</xdr:col>
      <xdr:colOff>204480</xdr:colOff>
      <xdr:row>29</xdr:row>
      <xdr:rowOff>145800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67760" y="9301680"/>
          <a:ext cx="4962960" cy="85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783720</xdr:colOff>
      <xdr:row>65</xdr:row>
      <xdr:rowOff>78480</xdr:rowOff>
    </xdr:from>
    <xdr:to>
      <xdr:col>15</xdr:col>
      <xdr:colOff>311040</xdr:colOff>
      <xdr:row>69</xdr:row>
      <xdr:rowOff>170640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74320" y="20956680"/>
          <a:ext cx="4962960" cy="854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45553</xdr:colOff>
      <xdr:row>1</xdr:row>
      <xdr:rowOff>106017</xdr:rowOff>
    </xdr:from>
    <xdr:to>
      <xdr:col>4</xdr:col>
      <xdr:colOff>6623</xdr:colOff>
      <xdr:row>3</xdr:row>
      <xdr:rowOff>295373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640" y="379343"/>
          <a:ext cx="739635" cy="76913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apl.itapoa.sc.leg.br/norma/2258?display" TargetMode="External"/><Relationship Id="rId1" Type="http://schemas.openxmlformats.org/officeDocument/2006/relationships/hyperlink" Target="https://sapl.itapoa.sc.leg.br/norma/2258?display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MK439"/>
  <sheetViews>
    <sheetView tabSelected="1" view="pageBreakPreview" zoomScale="85" zoomScaleNormal="96" zoomScaleSheetLayoutView="85" workbookViewId="0">
      <pane ySplit="6" topLeftCell="A7" activePane="bottomLeft" state="frozen"/>
      <selection pane="bottomLeft" activeCell="U9" sqref="U9"/>
    </sheetView>
  </sheetViews>
  <sheetFormatPr defaultColWidth="8.85546875" defaultRowHeight="15.75" x14ac:dyDescent="0.25"/>
  <cols>
    <col min="1" max="1" width="5.5703125" style="1" customWidth="1"/>
    <col min="2" max="2" width="6.85546875" style="1" customWidth="1"/>
    <col min="3" max="3" width="1.28515625" style="1" customWidth="1"/>
    <col min="4" max="4" width="11.7109375" style="1" customWidth="1"/>
    <col min="5" max="5" width="8.42578125" style="1" customWidth="1"/>
    <col min="6" max="7" width="11.7109375" style="1" customWidth="1"/>
    <col min="8" max="8" width="8.7109375" style="1" customWidth="1"/>
    <col min="9" max="9" width="11.42578125" style="1" customWidth="1"/>
    <col min="10" max="10" width="8" style="1" customWidth="1"/>
    <col min="11" max="11" width="6.5703125" style="1" customWidth="1"/>
    <col min="12" max="12" width="7.140625" style="1" customWidth="1"/>
    <col min="13" max="13" width="7.42578125" style="1" customWidth="1"/>
    <col min="14" max="14" width="8.7109375" style="1" customWidth="1"/>
    <col min="15" max="15" width="7.7109375" style="2" customWidth="1"/>
    <col min="16" max="16" width="8.7109375" style="1" customWidth="1"/>
    <col min="17" max="17" width="9.5703125" style="1" customWidth="1"/>
    <col min="18" max="18" width="1.28515625" style="1" customWidth="1"/>
    <col min="19" max="19" width="15.85546875" style="1" customWidth="1"/>
    <col min="20" max="20" width="9.28515625" style="1" customWidth="1"/>
    <col min="21" max="23" width="15.85546875" style="1" customWidth="1"/>
    <col min="24" max="24" width="5.7109375" style="1" customWidth="1"/>
    <col min="25" max="27" width="15.85546875" style="1" customWidth="1"/>
    <col min="28" max="28" width="5.7109375" style="1" customWidth="1"/>
    <col min="29" max="31" width="15.85546875" style="1" customWidth="1"/>
    <col min="32" max="32" width="5.7109375" style="1" customWidth="1"/>
    <col min="33" max="35" width="15.85546875" style="1" customWidth="1"/>
    <col min="36" max="36" width="5.7109375" style="1" customWidth="1"/>
    <col min="37" max="39" width="15.85546875" style="1" customWidth="1"/>
    <col min="40" max="323" width="8.85546875" style="1"/>
    <col min="324" max="324" width="8.85546875" style="3"/>
    <col min="325" max="325" width="125.42578125" style="3" customWidth="1"/>
    <col min="326" max="340" width="12.7109375" style="3" customWidth="1"/>
    <col min="341" max="348" width="12.7109375" style="1" customWidth="1"/>
    <col min="349" max="351" width="8.85546875" style="1"/>
    <col min="352" max="352" width="124.28515625" style="1" customWidth="1"/>
    <col min="353" max="1025" width="8.85546875" style="1"/>
  </cols>
  <sheetData>
    <row r="1" spans="1:1025" ht="22.35" customHeight="1" x14ac:dyDescent="0.25">
      <c r="C1" s="194" t="s">
        <v>0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</row>
    <row r="2" spans="1:1025" ht="22.7" customHeight="1" x14ac:dyDescent="0.25">
      <c r="C2" s="4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5"/>
      <c r="R2" s="6"/>
      <c r="S2" s="7"/>
      <c r="T2" s="7"/>
      <c r="U2" s="7"/>
      <c r="V2" s="7"/>
      <c r="W2" s="7"/>
    </row>
    <row r="3" spans="1:1025" ht="22.7" customHeight="1" x14ac:dyDescent="0.25">
      <c r="C3" s="8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9"/>
      <c r="R3" s="10"/>
      <c r="S3" s="7"/>
      <c r="T3" s="7"/>
      <c r="U3" s="7"/>
      <c r="V3" s="7"/>
      <c r="W3" s="7"/>
    </row>
    <row r="4" spans="1:1025" ht="28.35" customHeight="1" x14ac:dyDescent="0.25">
      <c r="C4" s="8"/>
      <c r="D4" s="197" t="s">
        <v>1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1"/>
      <c r="Q4" s="12"/>
      <c r="R4" s="13"/>
      <c r="S4" s="7"/>
      <c r="T4" s="7"/>
      <c r="U4" s="7"/>
      <c r="V4" s="7"/>
      <c r="W4" s="7"/>
    </row>
    <row r="5" spans="1:1025" ht="25.5" customHeight="1" x14ac:dyDescent="0.25">
      <c r="C5" s="8"/>
      <c r="D5" s="198" t="s">
        <v>2</v>
      </c>
      <c r="E5" s="198"/>
      <c r="F5" s="199" t="s">
        <v>78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4"/>
      <c r="S5" s="7"/>
      <c r="T5" s="7"/>
      <c r="U5" s="7"/>
      <c r="V5" s="7"/>
      <c r="W5" s="7"/>
    </row>
    <row r="6" spans="1:1025" ht="25.5" customHeight="1" x14ac:dyDescent="0.25">
      <c r="C6" s="8"/>
      <c r="D6" s="200" t="s">
        <v>3</v>
      </c>
      <c r="E6" s="200"/>
      <c r="F6" s="201" t="s">
        <v>79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14"/>
      <c r="S6" s="7"/>
      <c r="T6" s="7"/>
      <c r="U6" s="7"/>
      <c r="V6" s="7"/>
      <c r="W6" s="7"/>
    </row>
    <row r="7" spans="1:1025" ht="7.5" customHeight="1" x14ac:dyDescent="0.25"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7"/>
      <c r="T7" s="7"/>
      <c r="U7" s="7"/>
      <c r="V7" s="7"/>
      <c r="W7" s="7"/>
    </row>
    <row r="8" spans="1:1025" s="17" customFormat="1" ht="25.5" customHeight="1" x14ac:dyDescent="0.2">
      <c r="A8" s="1"/>
      <c r="B8" s="1"/>
      <c r="C8" s="8"/>
      <c r="D8" s="163" t="s">
        <v>4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4"/>
      <c r="S8" s="7"/>
      <c r="T8" s="7"/>
      <c r="U8" s="7"/>
      <c r="V8" s="7"/>
      <c r="W8" s="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</row>
    <row r="9" spans="1:1025" ht="32.450000000000003" customHeight="1" x14ac:dyDescent="0.25">
      <c r="C9" s="8"/>
      <c r="D9" s="164" t="s">
        <v>5</v>
      </c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4"/>
      <c r="S9" s="7"/>
      <c r="T9" s="7"/>
      <c r="U9" s="7"/>
      <c r="V9" s="7"/>
      <c r="W9" s="7"/>
    </row>
    <row r="10" spans="1:1025" ht="37.5" customHeight="1" x14ac:dyDescent="0.25">
      <c r="C10" s="8"/>
      <c r="D10" s="188" t="s">
        <v>6</v>
      </c>
      <c r="E10" s="189"/>
      <c r="F10" s="189"/>
      <c r="G10" s="190" t="s">
        <v>7</v>
      </c>
      <c r="H10" s="190"/>
      <c r="I10" s="190"/>
      <c r="J10" s="190"/>
      <c r="K10" s="190"/>
      <c r="L10" s="190"/>
      <c r="M10" s="190"/>
      <c r="N10" s="190"/>
      <c r="O10" s="190"/>
      <c r="P10" s="191" t="s">
        <v>8</v>
      </c>
      <c r="Q10" s="191"/>
      <c r="R10" s="14"/>
      <c r="S10" s="156"/>
      <c r="T10" s="156"/>
      <c r="U10" s="156"/>
      <c r="V10" s="156"/>
      <c r="W10" s="156"/>
    </row>
    <row r="11" spans="1:1025" ht="35.1" customHeight="1" x14ac:dyDescent="0.25">
      <c r="C11" s="8"/>
      <c r="D11" s="192" t="s">
        <v>9</v>
      </c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4"/>
      <c r="S11" s="7"/>
      <c r="T11" s="7"/>
      <c r="U11" s="7"/>
      <c r="V11" s="7"/>
      <c r="W11" s="7"/>
    </row>
    <row r="12" spans="1:1025" ht="24.75" customHeight="1" x14ac:dyDescent="0.25">
      <c r="A12" s="18"/>
      <c r="B12" s="18"/>
      <c r="C12" s="19"/>
      <c r="D12" s="158" t="s">
        <v>10</v>
      </c>
      <c r="E12" s="158"/>
      <c r="F12" s="158"/>
      <c r="G12" s="159">
        <f>VLOOKUP($G$10,$LM$402:$MJ$408,2,0)</f>
        <v>0.2034</v>
      </c>
      <c r="H12" s="159"/>
      <c r="I12" s="193" t="s">
        <v>11</v>
      </c>
      <c r="J12" s="193"/>
      <c r="K12" s="193"/>
      <c r="L12" s="193"/>
      <c r="M12" s="159">
        <f>VLOOKUP($G$10,$LM$402:$MJ$408,4,0)</f>
        <v>0.25</v>
      </c>
      <c r="N12" s="159"/>
      <c r="O12" s="20"/>
      <c r="P12" s="20"/>
      <c r="Q12" s="21"/>
      <c r="R12" s="14"/>
      <c r="S12" s="22"/>
      <c r="T12" s="22"/>
      <c r="U12" s="22"/>
      <c r="V12" s="22"/>
      <c r="W12" s="22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23"/>
      <c r="LM12" s="23"/>
      <c r="LN12" s="23"/>
      <c r="LO12" s="23"/>
      <c r="LP12" s="23"/>
      <c r="LQ12" s="23"/>
      <c r="LR12" s="23"/>
      <c r="LS12" s="23"/>
      <c r="LT12" s="23"/>
      <c r="LU12" s="23"/>
      <c r="LV12" s="23"/>
      <c r="LW12" s="23"/>
      <c r="LX12" s="23"/>
      <c r="LY12" s="23"/>
      <c r="LZ12" s="23"/>
      <c r="MA12" s="23"/>
      <c r="MB12" s="23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  <c r="AMK12" s="18"/>
    </row>
    <row r="13" spans="1:1025" ht="20.25" x14ac:dyDescent="0.25">
      <c r="C13" s="8"/>
      <c r="D13" s="149" t="s">
        <v>12</v>
      </c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"/>
      <c r="S13" s="24"/>
      <c r="T13" s="7"/>
      <c r="U13" s="7"/>
      <c r="V13" s="7"/>
      <c r="W13" s="7"/>
    </row>
    <row r="14" spans="1:1025" ht="41.85" customHeight="1" x14ac:dyDescent="0.25">
      <c r="A14" s="17"/>
      <c r="B14" s="17"/>
      <c r="C14" s="25"/>
      <c r="D14" s="184" t="s">
        <v>13</v>
      </c>
      <c r="E14" s="184"/>
      <c r="F14" s="184"/>
      <c r="G14" s="184"/>
      <c r="H14" s="184"/>
      <c r="I14" s="26" t="s">
        <v>14</v>
      </c>
      <c r="J14" s="185" t="s">
        <v>15</v>
      </c>
      <c r="K14" s="185"/>
      <c r="L14" s="186" t="s">
        <v>16</v>
      </c>
      <c r="M14" s="186"/>
      <c r="N14" s="187" t="s">
        <v>17</v>
      </c>
      <c r="O14" s="187"/>
      <c r="P14" s="187" t="s">
        <v>18</v>
      </c>
      <c r="Q14" s="187"/>
      <c r="R14" s="14"/>
      <c r="S14" s="27"/>
      <c r="T14" s="28"/>
      <c r="U14" s="28"/>
      <c r="V14" s="28"/>
      <c r="W14" s="2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29"/>
      <c r="LM14" s="29"/>
      <c r="LN14" s="29"/>
      <c r="LO14" s="29"/>
      <c r="LP14" s="29"/>
      <c r="LQ14" s="29"/>
      <c r="LR14" s="29"/>
      <c r="LS14" s="29"/>
      <c r="LT14" s="29"/>
      <c r="LU14" s="29"/>
      <c r="LV14" s="29"/>
      <c r="LW14" s="29"/>
      <c r="LX14" s="29"/>
      <c r="LY14" s="29"/>
      <c r="LZ14" s="29"/>
      <c r="MA14" s="29"/>
      <c r="MB14" s="29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  <c r="AMK14" s="17"/>
    </row>
    <row r="15" spans="1:1025" ht="39.75" customHeight="1" x14ac:dyDescent="0.25">
      <c r="C15" s="8"/>
      <c r="D15" s="138" t="s">
        <v>19</v>
      </c>
      <c r="E15" s="138"/>
      <c r="F15" s="138"/>
      <c r="G15" s="138"/>
      <c r="H15" s="138"/>
      <c r="I15" s="30" t="s">
        <v>20</v>
      </c>
      <c r="J15" s="139">
        <f>VLOOKUP($G$10,$LM$402:$MJ$408,6,0)</f>
        <v>0.03</v>
      </c>
      <c r="K15" s="139"/>
      <c r="L15" s="140">
        <f>VLOOKUP($G$10,$LM$402:$MJ$408,7,0)</f>
        <v>0.04</v>
      </c>
      <c r="M15" s="140"/>
      <c r="N15" s="139">
        <f>VLOOKUP($G$10,$LM$402:$MJ$408,8,0)</f>
        <v>5.5E-2</v>
      </c>
      <c r="O15" s="139"/>
      <c r="P15" s="182">
        <f>$L$15</f>
        <v>0.04</v>
      </c>
      <c r="Q15" s="183"/>
      <c r="R15" s="31"/>
      <c r="S15" s="147"/>
      <c r="T15" s="147"/>
      <c r="U15" s="147"/>
      <c r="V15" s="7"/>
      <c r="W15" s="7"/>
    </row>
    <row r="16" spans="1:1025" ht="39.75" customHeight="1" x14ac:dyDescent="0.25">
      <c r="C16" s="8"/>
      <c r="D16" s="138" t="s">
        <v>21</v>
      </c>
      <c r="E16" s="138"/>
      <c r="F16" s="138"/>
      <c r="G16" s="138"/>
      <c r="H16" s="138"/>
      <c r="I16" s="32" t="s">
        <v>22</v>
      </c>
      <c r="J16" s="139">
        <f>VLOOKUP($G$10,$LM$402:$MJ$408,10,0)</f>
        <v>8.0000000000000002E-3</v>
      </c>
      <c r="K16" s="139"/>
      <c r="L16" s="140">
        <f>VLOOKUP($G$10,$LM$402:$MJ$408,11,0)</f>
        <v>8.0000000000000002E-3</v>
      </c>
      <c r="M16" s="140"/>
      <c r="N16" s="139">
        <f>VLOOKUP($G$10,$LM$402:$MJ$408,12,0)</f>
        <v>0.01</v>
      </c>
      <c r="O16" s="139"/>
      <c r="P16" s="182">
        <f>$L$16</f>
        <v>8.0000000000000002E-3</v>
      </c>
      <c r="Q16" s="183"/>
      <c r="R16" s="31"/>
      <c r="S16" s="24"/>
      <c r="T16" s="7"/>
      <c r="U16" s="7"/>
      <c r="V16" s="7"/>
      <c r="W16" s="7"/>
    </row>
    <row r="17" spans="3:23" ht="39.75" customHeight="1" x14ac:dyDescent="0.25">
      <c r="C17" s="8"/>
      <c r="D17" s="138" t="s">
        <v>23</v>
      </c>
      <c r="E17" s="138"/>
      <c r="F17" s="138"/>
      <c r="G17" s="138"/>
      <c r="H17" s="138"/>
      <c r="I17" s="32" t="s">
        <v>24</v>
      </c>
      <c r="J17" s="139">
        <f>VLOOKUP($G$10,$LM$402:$MJ$408,14,0)</f>
        <v>9.7000000000000003E-3</v>
      </c>
      <c r="K17" s="139"/>
      <c r="L17" s="140">
        <f>VLOOKUP($G$10,$LM$402:$MJ$408,15,0)</f>
        <v>1.2699999999999999E-2</v>
      </c>
      <c r="M17" s="140"/>
      <c r="N17" s="139">
        <f>VLOOKUP($G$10,$LM$402:$MJ$408,16,0)</f>
        <v>1.2699999999999999E-2</v>
      </c>
      <c r="O17" s="139"/>
      <c r="P17" s="182">
        <f>$L$17</f>
        <v>1.2699999999999999E-2</v>
      </c>
      <c r="Q17" s="183"/>
      <c r="R17" s="31"/>
      <c r="S17" s="24"/>
      <c r="T17" s="7"/>
      <c r="U17" s="7"/>
      <c r="V17" s="7"/>
      <c r="W17" s="7"/>
    </row>
    <row r="18" spans="3:23" ht="39.75" customHeight="1" x14ac:dyDescent="0.25">
      <c r="C18" s="8"/>
      <c r="D18" s="138" t="s">
        <v>25</v>
      </c>
      <c r="E18" s="138"/>
      <c r="F18" s="138"/>
      <c r="G18" s="138"/>
      <c r="H18" s="138"/>
      <c r="I18" s="32" t="s">
        <v>26</v>
      </c>
      <c r="J18" s="139">
        <f>VLOOKUP($G$10,$LM$402:$MJ$408,18,0)</f>
        <v>5.8999999999999999E-3</v>
      </c>
      <c r="K18" s="139"/>
      <c r="L18" s="140">
        <f>VLOOKUP($G$10,$LM$402:$MJ$408,19,0)</f>
        <v>1.23E-2</v>
      </c>
      <c r="M18" s="140"/>
      <c r="N18" s="139">
        <f>VLOOKUP($G$10,$LM$402:$MJ$408,20,0)</f>
        <v>1.3899999999999999E-2</v>
      </c>
      <c r="O18" s="139"/>
      <c r="P18" s="182">
        <f>$L$18</f>
        <v>1.23E-2</v>
      </c>
      <c r="Q18" s="183"/>
      <c r="R18" s="31"/>
      <c r="S18" s="24"/>
      <c r="T18" s="7"/>
      <c r="U18" s="7"/>
      <c r="V18" s="7"/>
      <c r="W18" s="7"/>
    </row>
    <row r="19" spans="3:23" ht="39.75" customHeight="1" x14ac:dyDescent="0.25">
      <c r="C19" s="8"/>
      <c r="D19" s="138" t="s">
        <v>27</v>
      </c>
      <c r="E19" s="138"/>
      <c r="F19" s="138"/>
      <c r="G19" s="138"/>
      <c r="H19" s="138"/>
      <c r="I19" s="33" t="s">
        <v>28</v>
      </c>
      <c r="J19" s="139">
        <f>VLOOKUP($G$10,$LM$402:$MJ$408,22,0)</f>
        <v>6.1600000000000002E-2</v>
      </c>
      <c r="K19" s="139"/>
      <c r="L19" s="140">
        <f>VLOOKUP($G$10,$LM$402:$MJ$408,23,0)</f>
        <v>7.3999999999999996E-2</v>
      </c>
      <c r="M19" s="140"/>
      <c r="N19" s="139">
        <f>VLOOKUP($G$10,$LM$402:$MJ$408,24,0)</f>
        <v>8.9800000000000005E-2</v>
      </c>
      <c r="O19" s="139"/>
      <c r="P19" s="182">
        <f>$L$19</f>
        <v>7.3999999999999996E-2</v>
      </c>
      <c r="Q19" s="183"/>
      <c r="R19" s="31"/>
      <c r="S19" s="24"/>
      <c r="T19" s="7"/>
      <c r="U19" s="7"/>
      <c r="V19" s="7"/>
      <c r="W19" s="7"/>
    </row>
    <row r="20" spans="3:23" ht="30" customHeight="1" x14ac:dyDescent="0.25">
      <c r="C20" s="8"/>
      <c r="D20" s="109" t="s">
        <v>29</v>
      </c>
      <c r="E20" s="109"/>
      <c r="F20" s="109"/>
      <c r="G20" s="109"/>
      <c r="H20" s="167" t="s">
        <v>30</v>
      </c>
      <c r="I20" s="34" t="s">
        <v>31</v>
      </c>
      <c r="J20" s="168">
        <v>6.4999999999999997E-3</v>
      </c>
      <c r="K20" s="168"/>
      <c r="L20" s="169">
        <v>6.4999999999999997E-3</v>
      </c>
      <c r="M20" s="169"/>
      <c r="N20" s="170">
        <v>6.4999999999999997E-3</v>
      </c>
      <c r="O20" s="170"/>
      <c r="P20" s="171">
        <v>6.4999999999999997E-3</v>
      </c>
      <c r="Q20" s="171"/>
      <c r="R20" s="31"/>
      <c r="S20" s="24"/>
      <c r="T20" s="24"/>
      <c r="U20" s="24"/>
      <c r="V20" s="24"/>
      <c r="W20" s="35"/>
    </row>
    <row r="21" spans="3:23" ht="30" customHeight="1" x14ac:dyDescent="0.25">
      <c r="C21" s="8"/>
      <c r="D21" s="109"/>
      <c r="E21" s="109"/>
      <c r="F21" s="109"/>
      <c r="G21" s="109"/>
      <c r="H21" s="167"/>
      <c r="I21" s="36" t="s">
        <v>32</v>
      </c>
      <c r="J21" s="172">
        <v>0.03</v>
      </c>
      <c r="K21" s="172"/>
      <c r="L21" s="173">
        <v>0.03</v>
      </c>
      <c r="M21" s="173"/>
      <c r="N21" s="174">
        <v>0.03</v>
      </c>
      <c r="O21" s="174"/>
      <c r="P21" s="175">
        <v>0.03</v>
      </c>
      <c r="Q21" s="175"/>
      <c r="R21" s="31"/>
      <c r="S21" s="24"/>
      <c r="T21" s="24"/>
      <c r="U21" s="24"/>
      <c r="V21" s="24"/>
      <c r="W21" s="35"/>
    </row>
    <row r="22" spans="3:23" ht="19.5" customHeight="1" x14ac:dyDescent="0.25">
      <c r="C22" s="8"/>
      <c r="D22" s="37" t="s">
        <v>33</v>
      </c>
      <c r="E22" s="146" t="s">
        <v>34</v>
      </c>
      <c r="F22" s="146"/>
      <c r="G22" s="146"/>
      <c r="H22" s="167"/>
      <c r="I22" s="176" t="s">
        <v>33</v>
      </c>
      <c r="J22" s="172">
        <f>$G$23*$E$23</f>
        <v>0.03</v>
      </c>
      <c r="K22" s="172"/>
      <c r="L22" s="177">
        <f>$G$23*$E$23</f>
        <v>0.03</v>
      </c>
      <c r="M22" s="177"/>
      <c r="N22" s="172">
        <f>$G$23*$E$23</f>
        <v>0.03</v>
      </c>
      <c r="O22" s="172"/>
      <c r="P22" s="178">
        <f>$G$23*$E$23</f>
        <v>0.03</v>
      </c>
      <c r="Q22" s="178"/>
      <c r="R22" s="31"/>
      <c r="S22" s="24"/>
      <c r="T22" s="24"/>
      <c r="U22" s="24"/>
      <c r="V22" s="24"/>
      <c r="W22" s="35"/>
    </row>
    <row r="23" spans="3:23" ht="19.5" customHeight="1" x14ac:dyDescent="0.25">
      <c r="C23" s="8"/>
      <c r="D23" s="38" t="s">
        <v>35</v>
      </c>
      <c r="E23" s="39">
        <v>1</v>
      </c>
      <c r="F23" s="40" t="s">
        <v>36</v>
      </c>
      <c r="G23" s="41">
        <v>0.03</v>
      </c>
      <c r="H23" s="167"/>
      <c r="I23" s="176"/>
      <c r="J23" s="172"/>
      <c r="K23" s="172"/>
      <c r="L23" s="177"/>
      <c r="M23" s="177"/>
      <c r="N23" s="172"/>
      <c r="O23" s="172"/>
      <c r="P23" s="178"/>
      <c r="Q23" s="178"/>
      <c r="R23" s="31"/>
      <c r="S23" s="24"/>
      <c r="T23" s="24"/>
      <c r="U23" s="24"/>
      <c r="V23" s="24"/>
      <c r="W23" s="35"/>
    </row>
    <row r="24" spans="3:23" ht="50.25" customHeight="1" x14ac:dyDescent="0.25">
      <c r="C24" s="8"/>
      <c r="D24" s="133" t="s">
        <v>37</v>
      </c>
      <c r="E24" s="133"/>
      <c r="F24" s="133"/>
      <c r="G24" s="133"/>
      <c r="H24" s="167"/>
      <c r="I24" s="42" t="s">
        <v>38</v>
      </c>
      <c r="J24" s="179">
        <v>0</v>
      </c>
      <c r="K24" s="179"/>
      <c r="L24" s="180"/>
      <c r="M24" s="180"/>
      <c r="N24" s="181">
        <v>4.4999999999999998E-2</v>
      </c>
      <c r="O24" s="181"/>
      <c r="P24" s="182">
        <v>0</v>
      </c>
      <c r="Q24" s="183"/>
      <c r="R24" s="31"/>
      <c r="S24" s="24"/>
      <c r="T24" s="24"/>
      <c r="U24" s="24"/>
      <c r="V24" s="24"/>
      <c r="W24" s="35"/>
    </row>
    <row r="25" spans="3:23" ht="24.75" customHeight="1" x14ac:dyDescent="0.25">
      <c r="C25" s="8"/>
      <c r="D25" s="165" t="s">
        <v>39</v>
      </c>
      <c r="E25" s="165"/>
      <c r="F25" s="165"/>
      <c r="G25" s="165"/>
      <c r="H25" s="165"/>
      <c r="I25" s="165"/>
      <c r="J25" s="127" t="str">
        <f>IF((P24)=0%,"SEM DESONERAÇÃO", "DESONERADO")</f>
        <v>SEM DESONERAÇÃO</v>
      </c>
      <c r="K25" s="127"/>
      <c r="L25" s="127"/>
      <c r="M25" s="127"/>
      <c r="N25" s="128" t="s">
        <v>40</v>
      </c>
      <c r="O25" s="128"/>
      <c r="P25" s="129">
        <f>(((((1+(P15+P16+P17)))*(1+P18)*(1+P19))/(1-(P20+P21+P24+P22)))-1)</f>
        <v>0.23535496426352442</v>
      </c>
      <c r="Q25" s="129"/>
      <c r="R25" s="31"/>
      <c r="S25" s="24"/>
      <c r="T25" s="24"/>
      <c r="U25" s="24"/>
      <c r="V25" s="24"/>
      <c r="W25" s="35"/>
    </row>
    <row r="26" spans="3:23" ht="15" customHeight="1" x14ac:dyDescent="0.25">
      <c r="C26" s="8"/>
      <c r="D26" s="43"/>
      <c r="E26" s="44"/>
      <c r="F26" s="44"/>
      <c r="G26" s="44"/>
      <c r="H26" s="45"/>
      <c r="I26" s="130"/>
      <c r="J26" s="130"/>
      <c r="K26" s="130"/>
      <c r="L26" s="130"/>
      <c r="M26" s="130"/>
      <c r="N26" s="130"/>
      <c r="O26" s="130"/>
      <c r="P26" s="130"/>
      <c r="Q26" s="130"/>
      <c r="R26" s="31"/>
    </row>
    <row r="27" spans="3:23" ht="15" customHeight="1" x14ac:dyDescent="0.25">
      <c r="C27" s="8"/>
      <c r="D27" s="43"/>
      <c r="E27" s="44"/>
      <c r="F27" s="44"/>
      <c r="G27" s="44"/>
      <c r="H27" s="45"/>
      <c r="I27" s="130"/>
      <c r="J27" s="130"/>
      <c r="K27" s="130"/>
      <c r="L27" s="130"/>
      <c r="M27" s="130"/>
      <c r="N27" s="130"/>
      <c r="O27" s="130"/>
      <c r="P27" s="130"/>
      <c r="Q27" s="130"/>
      <c r="R27" s="31"/>
    </row>
    <row r="28" spans="3:23" ht="15" customHeight="1" x14ac:dyDescent="0.25">
      <c r="C28" s="8"/>
      <c r="D28" s="131" t="s">
        <v>41</v>
      </c>
      <c r="E28" s="131"/>
      <c r="F28" s="131"/>
      <c r="G28" s="44"/>
      <c r="H28" s="44"/>
      <c r="I28" s="130"/>
      <c r="J28" s="130"/>
      <c r="K28" s="130"/>
      <c r="L28" s="130"/>
      <c r="M28" s="130"/>
      <c r="N28" s="130"/>
      <c r="O28" s="130"/>
      <c r="P28" s="130"/>
      <c r="Q28" s="130"/>
      <c r="R28" s="31"/>
    </row>
    <row r="29" spans="3:23" ht="15" customHeight="1" x14ac:dyDescent="0.25">
      <c r="C29" s="8"/>
      <c r="D29" s="43"/>
      <c r="E29" s="44"/>
      <c r="F29" s="44"/>
      <c r="G29" s="44"/>
      <c r="H29" s="45"/>
      <c r="I29" s="130"/>
      <c r="J29" s="130"/>
      <c r="K29" s="130"/>
      <c r="L29" s="130"/>
      <c r="M29" s="130"/>
      <c r="N29" s="130"/>
      <c r="O29" s="130"/>
      <c r="P29" s="130"/>
      <c r="Q29" s="130"/>
      <c r="R29" s="31"/>
    </row>
    <row r="30" spans="3:23" ht="15" customHeight="1" x14ac:dyDescent="0.25">
      <c r="C30" s="8"/>
      <c r="D30" s="46"/>
      <c r="E30" s="47"/>
      <c r="F30" s="47"/>
      <c r="G30" s="47"/>
      <c r="H30" s="48"/>
      <c r="I30" s="48"/>
      <c r="J30" s="49"/>
      <c r="K30" s="49"/>
      <c r="L30" s="49"/>
      <c r="M30" s="49"/>
      <c r="N30" s="49"/>
      <c r="O30" s="50"/>
      <c r="P30" s="49"/>
      <c r="Q30" s="51"/>
      <c r="R30" s="31"/>
    </row>
    <row r="31" spans="3:23" ht="22.7" customHeight="1" x14ac:dyDescent="0.3">
      <c r="C31" s="8"/>
      <c r="D31" s="132" t="s">
        <v>42</v>
      </c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31"/>
    </row>
    <row r="32" spans="3:23" ht="22.7" customHeight="1" x14ac:dyDescent="0.3">
      <c r="C32" s="8"/>
      <c r="D32" s="166" t="s">
        <v>43</v>
      </c>
      <c r="E32" s="166"/>
      <c r="F32" s="166"/>
      <c r="G32" s="166"/>
      <c r="H32" s="166"/>
      <c r="I32" s="166"/>
      <c r="J32" s="107" t="str">
        <f>$J$25</f>
        <v>SEM DESONERAÇÃO</v>
      </c>
      <c r="K32" s="107"/>
      <c r="L32" s="107"/>
      <c r="M32" s="107"/>
      <c r="N32" s="108" t="s">
        <v>44</v>
      </c>
      <c r="O32" s="108"/>
      <c r="P32" s="108"/>
      <c r="Q32" s="108"/>
      <c r="R32" s="31"/>
    </row>
    <row r="33" spans="3:23" ht="22.7" customHeight="1" x14ac:dyDescent="0.3">
      <c r="C33" s="8"/>
      <c r="D33" s="52" t="s">
        <v>45</v>
      </c>
      <c r="E33" s="53"/>
      <c r="F33" s="53"/>
      <c r="G33" s="53"/>
      <c r="H33" s="100"/>
      <c r="I33" s="54"/>
      <c r="J33" s="54"/>
      <c r="K33" s="54"/>
      <c r="L33" s="54"/>
      <c r="M33" s="54"/>
      <c r="N33" s="54"/>
      <c r="O33" s="54"/>
      <c r="P33" s="54"/>
      <c r="Q33" s="55"/>
      <c r="R33" s="31"/>
    </row>
    <row r="34" spans="3:23" ht="22.7" customHeight="1" x14ac:dyDescent="0.3">
      <c r="C34" s="8"/>
      <c r="D34" s="119" t="s">
        <v>46</v>
      </c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31"/>
    </row>
    <row r="35" spans="3:23" ht="22.7" customHeight="1" x14ac:dyDescent="0.3">
      <c r="C35" s="8"/>
      <c r="D35" s="56" t="s">
        <v>47</v>
      </c>
      <c r="E35" s="56"/>
      <c r="F35" s="57"/>
      <c r="G35" s="58"/>
      <c r="H35" s="53"/>
      <c r="I35" s="53"/>
      <c r="J35" s="120">
        <f>$G$23</f>
        <v>0.03</v>
      </c>
      <c r="K35" s="120"/>
      <c r="L35" s="101" t="s">
        <v>48</v>
      </c>
      <c r="M35" s="53"/>
      <c r="N35" s="53"/>
      <c r="O35" s="59"/>
      <c r="P35" s="53"/>
      <c r="Q35" s="60"/>
      <c r="R35" s="31"/>
    </row>
    <row r="36" spans="3:23" ht="22.7" customHeight="1" x14ac:dyDescent="0.3">
      <c r="C36" s="8"/>
      <c r="D36" s="61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62"/>
      <c r="P36" s="59"/>
      <c r="Q36" s="63"/>
      <c r="R36" s="31"/>
    </row>
    <row r="37" spans="3:23" ht="18.75" x14ac:dyDescent="0.25">
      <c r="C37" s="8"/>
      <c r="D37" s="121" t="s">
        <v>49</v>
      </c>
      <c r="E37" s="121"/>
      <c r="F37" s="122">
        <f ca="1">TODAY()</f>
        <v>45399</v>
      </c>
      <c r="G37" s="122"/>
      <c r="H37" s="122"/>
      <c r="I37" s="122"/>
      <c r="J37" s="122"/>
      <c r="K37" s="122"/>
      <c r="L37" s="64"/>
      <c r="M37" s="64"/>
      <c r="N37" s="64"/>
      <c r="O37" s="65"/>
      <c r="P37" s="64"/>
      <c r="Q37" s="66"/>
      <c r="R37" s="31"/>
    </row>
    <row r="38" spans="3:23" ht="15" customHeight="1" x14ac:dyDescent="0.25">
      <c r="C38" s="8"/>
      <c r="D38" s="43"/>
      <c r="E38" s="44"/>
      <c r="F38" s="44"/>
      <c r="G38" s="44"/>
      <c r="H38" s="45"/>
      <c r="I38" s="45"/>
      <c r="J38" s="67"/>
      <c r="K38" s="67"/>
      <c r="L38" s="67"/>
      <c r="M38" s="67"/>
      <c r="N38" s="67"/>
      <c r="O38" s="68"/>
      <c r="P38" s="67"/>
      <c r="Q38" s="31"/>
      <c r="R38" s="31"/>
    </row>
    <row r="39" spans="3:23" ht="15" customHeight="1" x14ac:dyDescent="0.25">
      <c r="C39" s="8"/>
      <c r="D39" s="43"/>
      <c r="E39" s="44"/>
      <c r="F39" s="44"/>
      <c r="G39" s="44"/>
      <c r="H39" s="45"/>
      <c r="I39" s="45"/>
      <c r="J39" s="67"/>
      <c r="K39" s="67"/>
      <c r="L39" s="67"/>
      <c r="M39" s="67"/>
      <c r="N39" s="67"/>
      <c r="O39" s="68"/>
      <c r="P39" s="67"/>
      <c r="Q39" s="31"/>
      <c r="R39" s="31"/>
    </row>
    <row r="40" spans="3:23" ht="15" customHeight="1" x14ac:dyDescent="0.25">
      <c r="C40" s="8"/>
      <c r="D40" s="43"/>
      <c r="E40" s="44"/>
      <c r="F40" s="44"/>
      <c r="G40" s="44"/>
      <c r="H40" s="45"/>
      <c r="I40" s="45"/>
      <c r="J40" s="67"/>
      <c r="K40" s="67"/>
      <c r="L40" s="67"/>
      <c r="M40" s="67"/>
      <c r="N40" s="67"/>
      <c r="O40" s="68"/>
      <c r="P40" s="67"/>
      <c r="Q40" s="31"/>
      <c r="R40" s="31"/>
    </row>
    <row r="41" spans="3:23" ht="15" customHeight="1" x14ac:dyDescent="0.25">
      <c r="C41" s="8"/>
      <c r="D41" s="43"/>
      <c r="E41" s="44"/>
      <c r="F41" s="44"/>
      <c r="G41" s="44"/>
      <c r="H41" s="45"/>
      <c r="I41" s="45"/>
      <c r="J41" s="67"/>
      <c r="K41" s="67"/>
      <c r="L41" s="67"/>
      <c r="M41" s="67"/>
      <c r="N41" s="67"/>
      <c r="O41" s="68"/>
      <c r="P41" s="67"/>
      <c r="Q41" s="31"/>
      <c r="R41" s="31"/>
    </row>
    <row r="42" spans="3:23" ht="15" customHeight="1" x14ac:dyDescent="0.25">
      <c r="C42" s="8"/>
      <c r="D42" s="43"/>
      <c r="E42" s="44"/>
      <c r="F42" s="44"/>
      <c r="G42" s="44"/>
      <c r="H42" s="45"/>
      <c r="I42" s="45"/>
      <c r="J42" s="67"/>
      <c r="K42" s="67"/>
      <c r="L42" s="67"/>
      <c r="M42" s="67"/>
      <c r="N42" s="67"/>
      <c r="O42" s="68"/>
      <c r="P42" s="67"/>
      <c r="Q42" s="31"/>
      <c r="R42" s="31"/>
    </row>
    <row r="43" spans="3:23" ht="15" customHeight="1" x14ac:dyDescent="0.25">
      <c r="C43" s="8"/>
      <c r="D43" s="43"/>
      <c r="E43" s="44"/>
      <c r="F43" s="44"/>
      <c r="G43" s="44"/>
      <c r="H43" s="45"/>
      <c r="I43" s="45"/>
      <c r="J43" s="67"/>
      <c r="K43" s="67"/>
      <c r="L43" s="67"/>
      <c r="M43" s="67"/>
      <c r="N43" s="67"/>
      <c r="O43" s="68"/>
      <c r="P43" s="67"/>
      <c r="Q43" s="31"/>
      <c r="R43" s="31"/>
    </row>
    <row r="44" spans="3:23" ht="15" customHeight="1" x14ac:dyDescent="0.25">
      <c r="C44" s="8"/>
      <c r="D44" s="43"/>
      <c r="E44" s="44"/>
      <c r="F44" s="44"/>
      <c r="G44" s="123" t="s">
        <v>50</v>
      </c>
      <c r="H44" s="123"/>
      <c r="I44" s="123"/>
      <c r="J44" s="123"/>
      <c r="K44" s="123"/>
      <c r="L44" s="123"/>
      <c r="M44" s="123"/>
      <c r="N44" s="123"/>
      <c r="O44" s="68"/>
      <c r="P44" s="67"/>
      <c r="Q44" s="31"/>
      <c r="R44" s="31"/>
    </row>
    <row r="45" spans="3:23" ht="15" customHeight="1" x14ac:dyDescent="0.25">
      <c r="C45" s="8"/>
      <c r="D45" s="46"/>
      <c r="E45" s="47"/>
      <c r="F45" s="47"/>
      <c r="G45" s="47"/>
      <c r="H45" s="48"/>
      <c r="I45" s="48"/>
      <c r="J45" s="49"/>
      <c r="K45" s="49"/>
      <c r="L45" s="49"/>
      <c r="M45" s="49"/>
      <c r="N45" s="49"/>
      <c r="O45" s="50"/>
      <c r="P45" s="49"/>
      <c r="Q45" s="51"/>
      <c r="R45" s="31"/>
    </row>
    <row r="46" spans="3:23" ht="8.25" customHeight="1" x14ac:dyDescent="0.25"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</row>
    <row r="47" spans="3:23" ht="8.25" customHeight="1" x14ac:dyDescent="0.25"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</row>
    <row r="48" spans="3:23" ht="25.5" customHeight="1" x14ac:dyDescent="0.25">
      <c r="C48" s="8"/>
      <c r="D48" s="163" t="s">
        <v>51</v>
      </c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4"/>
      <c r="S48" s="7"/>
      <c r="T48" s="7"/>
      <c r="U48" s="7"/>
      <c r="V48" s="7"/>
      <c r="W48" s="7"/>
    </row>
    <row r="49" spans="1:1025" ht="32.450000000000003" customHeight="1" x14ac:dyDescent="0.25">
      <c r="C49" s="8"/>
      <c r="D49" s="164" t="s">
        <v>5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4"/>
      <c r="S49" s="7"/>
      <c r="T49" s="7"/>
      <c r="U49" s="7"/>
      <c r="V49" s="7"/>
      <c r="W49" s="7"/>
    </row>
    <row r="50" spans="1:1025" ht="39" customHeight="1" x14ac:dyDescent="0.25">
      <c r="C50" s="8"/>
      <c r="D50" s="154" t="s">
        <v>6</v>
      </c>
      <c r="E50" s="155"/>
      <c r="F50" s="155"/>
      <c r="G50" s="117" t="s">
        <v>52</v>
      </c>
      <c r="H50" s="117"/>
      <c r="I50" s="117"/>
      <c r="J50" s="117"/>
      <c r="K50" s="117"/>
      <c r="L50" s="117"/>
      <c r="M50" s="117"/>
      <c r="N50" s="117"/>
      <c r="O50" s="117"/>
      <c r="P50" s="117"/>
      <c r="Q50" s="118"/>
      <c r="R50" s="14"/>
      <c r="S50" s="156"/>
      <c r="T50" s="156"/>
      <c r="U50" s="156"/>
      <c r="V50" s="156"/>
      <c r="W50" s="156"/>
    </row>
    <row r="51" spans="1:1025" ht="35.1" customHeight="1" x14ac:dyDescent="0.25">
      <c r="C51" s="8"/>
      <c r="D51" s="157" t="s">
        <v>5</v>
      </c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4"/>
      <c r="S51" s="7"/>
      <c r="T51" s="7"/>
      <c r="U51" s="7"/>
      <c r="V51" s="7"/>
      <c r="W51" s="7"/>
    </row>
    <row r="52" spans="1:1025" ht="24.75" customHeight="1" x14ac:dyDescent="0.25">
      <c r="A52" s="18"/>
      <c r="B52" s="18"/>
      <c r="C52" s="19"/>
      <c r="D52" s="158" t="s">
        <v>10</v>
      </c>
      <c r="E52" s="158"/>
      <c r="F52" s="158"/>
      <c r="G52" s="159">
        <f>VLOOKUP($G$50,$LM$402:$MJ$408,2,0)</f>
        <v>0.111</v>
      </c>
      <c r="H52" s="159"/>
      <c r="I52" s="160" t="s">
        <v>11</v>
      </c>
      <c r="J52" s="160"/>
      <c r="K52" s="160"/>
      <c r="L52" s="160"/>
      <c r="M52" s="159">
        <f>VLOOKUP($G$50,$LM$402:$MJ$408,4,0)</f>
        <v>0.16800000000000001</v>
      </c>
      <c r="N52" s="159"/>
      <c r="O52" s="20"/>
      <c r="P52" s="20"/>
      <c r="Q52" s="21"/>
      <c r="R52" s="14"/>
      <c r="S52" s="22"/>
      <c r="T52" s="22"/>
      <c r="U52" s="22"/>
      <c r="V52" s="22"/>
      <c r="W52" s="22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23"/>
      <c r="LM52" s="23"/>
      <c r="LN52" s="23"/>
      <c r="LO52" s="23"/>
      <c r="LP52" s="23"/>
      <c r="LQ52" s="23"/>
      <c r="LR52" s="23"/>
      <c r="LS52" s="23"/>
      <c r="LT52" s="23"/>
      <c r="LU52" s="23"/>
      <c r="LV52" s="23"/>
      <c r="LW52" s="23"/>
      <c r="LX52" s="23"/>
      <c r="LY52" s="23"/>
      <c r="LZ52" s="23"/>
      <c r="MA52" s="23"/>
      <c r="MB52" s="23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8"/>
      <c r="VO52" s="18"/>
      <c r="VP52" s="18"/>
      <c r="VQ52" s="18"/>
      <c r="VR52" s="18"/>
      <c r="VS52" s="18"/>
      <c r="VT52" s="18"/>
      <c r="VU52" s="18"/>
      <c r="VV52" s="18"/>
      <c r="VW52" s="18"/>
      <c r="VX52" s="18"/>
      <c r="VY52" s="18"/>
      <c r="VZ52" s="18"/>
      <c r="WA52" s="18"/>
      <c r="WB52" s="18"/>
      <c r="WC52" s="18"/>
      <c r="WD52" s="18"/>
      <c r="WE52" s="18"/>
      <c r="WF52" s="18"/>
      <c r="WG52" s="18"/>
      <c r="WH52" s="18"/>
      <c r="WI52" s="18"/>
      <c r="WJ52" s="18"/>
      <c r="WK52" s="18"/>
      <c r="WL52" s="18"/>
      <c r="WM52" s="18"/>
      <c r="WN52" s="18"/>
      <c r="WO52" s="18"/>
      <c r="WP52" s="18"/>
      <c r="WQ52" s="18"/>
      <c r="WR52" s="18"/>
      <c r="WS52" s="18"/>
      <c r="WT52" s="18"/>
      <c r="WU52" s="18"/>
      <c r="WV52" s="18"/>
      <c r="WW52" s="18"/>
      <c r="WX52" s="18"/>
      <c r="WY52" s="18"/>
      <c r="WZ52" s="18"/>
      <c r="XA52" s="18"/>
      <c r="XB52" s="18"/>
      <c r="XC52" s="18"/>
      <c r="XD52" s="18"/>
      <c r="XE52" s="18"/>
      <c r="XF52" s="18"/>
      <c r="XG52" s="18"/>
      <c r="XH52" s="18"/>
      <c r="XI52" s="18"/>
      <c r="XJ52" s="18"/>
      <c r="XK52" s="18"/>
      <c r="XL52" s="18"/>
      <c r="XM52" s="18"/>
      <c r="XN52" s="18"/>
      <c r="XO52" s="18"/>
      <c r="XP52" s="18"/>
      <c r="XQ52" s="18"/>
      <c r="XR52" s="18"/>
      <c r="XS52" s="18"/>
      <c r="XT52" s="18"/>
      <c r="XU52" s="18"/>
      <c r="XV52" s="18"/>
      <c r="XW52" s="18"/>
      <c r="XX52" s="18"/>
      <c r="XY52" s="18"/>
      <c r="XZ52" s="18"/>
      <c r="YA52" s="18"/>
      <c r="YB52" s="18"/>
      <c r="YC52" s="18"/>
      <c r="YD52" s="18"/>
      <c r="YE52" s="18"/>
      <c r="YF52" s="18"/>
      <c r="YG52" s="18"/>
      <c r="YH52" s="18"/>
      <c r="YI52" s="18"/>
      <c r="YJ52" s="18"/>
      <c r="YK52" s="18"/>
      <c r="YL52" s="18"/>
      <c r="YM52" s="18"/>
      <c r="YN52" s="18"/>
      <c r="YO52" s="18"/>
      <c r="YP52" s="18"/>
      <c r="YQ52" s="18"/>
      <c r="YR52" s="18"/>
      <c r="YS52" s="18"/>
      <c r="YT52" s="18"/>
      <c r="YU52" s="18"/>
      <c r="YV52" s="18"/>
      <c r="YW52" s="18"/>
      <c r="YX52" s="18"/>
      <c r="YY52" s="18"/>
      <c r="YZ52" s="18"/>
      <c r="ZA52" s="18"/>
      <c r="ZB52" s="18"/>
      <c r="ZC52" s="18"/>
      <c r="ZD52" s="18"/>
      <c r="ZE52" s="18"/>
      <c r="ZF52" s="18"/>
      <c r="ZG52" s="18"/>
      <c r="ZH52" s="18"/>
      <c r="ZI52" s="18"/>
      <c r="ZJ52" s="18"/>
      <c r="ZK52" s="18"/>
      <c r="ZL52" s="18"/>
      <c r="ZM52" s="18"/>
      <c r="ZN52" s="18"/>
      <c r="ZO52" s="18"/>
      <c r="ZP52" s="18"/>
      <c r="ZQ52" s="18"/>
      <c r="ZR52" s="18"/>
      <c r="ZS52" s="18"/>
      <c r="ZT52" s="18"/>
      <c r="ZU52" s="18"/>
      <c r="ZV52" s="18"/>
      <c r="ZW52" s="18"/>
      <c r="ZX52" s="18"/>
      <c r="ZY52" s="18"/>
      <c r="ZZ52" s="18"/>
      <c r="AAA52" s="18"/>
      <c r="AAB52" s="18"/>
      <c r="AAC52" s="18"/>
      <c r="AAD52" s="18"/>
      <c r="AAE52" s="18"/>
      <c r="AAF52" s="18"/>
      <c r="AAG52" s="18"/>
      <c r="AAH52" s="18"/>
      <c r="AAI52" s="18"/>
      <c r="AAJ52" s="18"/>
      <c r="AAK52" s="18"/>
      <c r="AAL52" s="18"/>
      <c r="AAM52" s="18"/>
      <c r="AAN52" s="18"/>
      <c r="AAO52" s="18"/>
      <c r="AAP52" s="18"/>
      <c r="AAQ52" s="18"/>
      <c r="AAR52" s="18"/>
      <c r="AAS52" s="18"/>
      <c r="AAT52" s="18"/>
      <c r="AAU52" s="18"/>
      <c r="AAV52" s="18"/>
      <c r="AAW52" s="18"/>
      <c r="AAX52" s="18"/>
      <c r="AAY52" s="18"/>
      <c r="AAZ52" s="18"/>
      <c r="ABA52" s="18"/>
      <c r="ABB52" s="18"/>
      <c r="ABC52" s="18"/>
      <c r="ABD52" s="18"/>
      <c r="ABE52" s="18"/>
      <c r="ABF52" s="18"/>
      <c r="ABG52" s="18"/>
      <c r="ABH52" s="18"/>
      <c r="ABI52" s="18"/>
      <c r="ABJ52" s="18"/>
      <c r="ABK52" s="18"/>
      <c r="ABL52" s="18"/>
      <c r="ABM52" s="18"/>
      <c r="ABN52" s="18"/>
      <c r="ABO52" s="18"/>
      <c r="ABP52" s="18"/>
      <c r="ABQ52" s="18"/>
      <c r="ABR52" s="18"/>
      <c r="ABS52" s="18"/>
      <c r="ABT52" s="18"/>
      <c r="ABU52" s="18"/>
      <c r="ABV52" s="18"/>
      <c r="ABW52" s="18"/>
      <c r="ABX52" s="18"/>
      <c r="ABY52" s="18"/>
      <c r="ABZ52" s="18"/>
      <c r="ACA52" s="18"/>
      <c r="ACB52" s="18"/>
      <c r="ACC52" s="18"/>
      <c r="ACD52" s="18"/>
      <c r="ACE52" s="18"/>
      <c r="ACF52" s="18"/>
      <c r="ACG52" s="18"/>
      <c r="ACH52" s="18"/>
      <c r="ACI52" s="18"/>
      <c r="ACJ52" s="18"/>
      <c r="ACK52" s="18"/>
      <c r="ACL52" s="18"/>
      <c r="ACM52" s="18"/>
      <c r="ACN52" s="18"/>
      <c r="ACO52" s="18"/>
      <c r="ACP52" s="18"/>
      <c r="ACQ52" s="18"/>
      <c r="ACR52" s="18"/>
      <c r="ACS52" s="18"/>
      <c r="ACT52" s="18"/>
      <c r="ACU52" s="18"/>
      <c r="ACV52" s="18"/>
      <c r="ACW52" s="18"/>
      <c r="ACX52" s="18"/>
      <c r="ACY52" s="18"/>
      <c r="ACZ52" s="18"/>
      <c r="ADA52" s="18"/>
      <c r="ADB52" s="18"/>
      <c r="ADC52" s="18"/>
      <c r="ADD52" s="18"/>
      <c r="ADE52" s="18"/>
      <c r="ADF52" s="18"/>
      <c r="ADG52" s="18"/>
      <c r="ADH52" s="18"/>
      <c r="ADI52" s="18"/>
      <c r="ADJ52" s="18"/>
      <c r="ADK52" s="18"/>
      <c r="ADL52" s="18"/>
      <c r="ADM52" s="18"/>
      <c r="ADN52" s="18"/>
      <c r="ADO52" s="18"/>
      <c r="ADP52" s="18"/>
      <c r="ADQ52" s="18"/>
      <c r="ADR52" s="18"/>
      <c r="ADS52" s="18"/>
      <c r="ADT52" s="18"/>
      <c r="ADU52" s="18"/>
      <c r="ADV52" s="18"/>
      <c r="ADW52" s="18"/>
      <c r="ADX52" s="18"/>
      <c r="ADY52" s="18"/>
      <c r="ADZ52" s="18"/>
      <c r="AEA52" s="18"/>
      <c r="AEB52" s="18"/>
      <c r="AEC52" s="18"/>
      <c r="AED52" s="18"/>
      <c r="AEE52" s="18"/>
      <c r="AEF52" s="18"/>
      <c r="AEG52" s="18"/>
      <c r="AEH52" s="18"/>
      <c r="AEI52" s="18"/>
      <c r="AEJ52" s="18"/>
      <c r="AEK52" s="18"/>
      <c r="AEL52" s="18"/>
      <c r="AEM52" s="18"/>
      <c r="AEN52" s="18"/>
      <c r="AEO52" s="18"/>
      <c r="AEP52" s="18"/>
      <c r="AEQ52" s="18"/>
      <c r="AER52" s="18"/>
      <c r="AES52" s="18"/>
      <c r="AET52" s="18"/>
      <c r="AEU52" s="18"/>
      <c r="AEV52" s="18"/>
      <c r="AEW52" s="18"/>
      <c r="AEX52" s="18"/>
      <c r="AEY52" s="18"/>
      <c r="AEZ52" s="18"/>
      <c r="AFA52" s="18"/>
      <c r="AFB52" s="18"/>
      <c r="AFC52" s="18"/>
      <c r="AFD52" s="18"/>
      <c r="AFE52" s="18"/>
      <c r="AFF52" s="18"/>
      <c r="AFG52" s="18"/>
      <c r="AFH52" s="18"/>
      <c r="AFI52" s="18"/>
      <c r="AFJ52" s="18"/>
      <c r="AFK52" s="18"/>
      <c r="AFL52" s="18"/>
      <c r="AFM52" s="18"/>
      <c r="AFN52" s="18"/>
      <c r="AFO52" s="18"/>
      <c r="AFP52" s="18"/>
      <c r="AFQ52" s="18"/>
      <c r="AFR52" s="18"/>
      <c r="AFS52" s="18"/>
      <c r="AFT52" s="18"/>
      <c r="AFU52" s="18"/>
      <c r="AFV52" s="18"/>
      <c r="AFW52" s="18"/>
      <c r="AFX52" s="18"/>
      <c r="AFY52" s="18"/>
      <c r="AFZ52" s="18"/>
      <c r="AGA52" s="18"/>
      <c r="AGB52" s="18"/>
      <c r="AGC52" s="18"/>
      <c r="AGD52" s="18"/>
      <c r="AGE52" s="18"/>
      <c r="AGF52" s="18"/>
      <c r="AGG52" s="18"/>
      <c r="AGH52" s="18"/>
      <c r="AGI52" s="18"/>
      <c r="AGJ52" s="18"/>
      <c r="AGK52" s="18"/>
      <c r="AGL52" s="18"/>
      <c r="AGM52" s="18"/>
      <c r="AGN52" s="18"/>
      <c r="AGO52" s="18"/>
      <c r="AGP52" s="18"/>
      <c r="AGQ52" s="18"/>
      <c r="AGR52" s="18"/>
      <c r="AGS52" s="18"/>
      <c r="AGT52" s="18"/>
      <c r="AGU52" s="18"/>
      <c r="AGV52" s="18"/>
      <c r="AGW52" s="18"/>
      <c r="AGX52" s="18"/>
      <c r="AGY52" s="18"/>
      <c r="AGZ52" s="18"/>
      <c r="AHA52" s="18"/>
      <c r="AHB52" s="18"/>
      <c r="AHC52" s="18"/>
      <c r="AHD52" s="18"/>
      <c r="AHE52" s="18"/>
      <c r="AHF52" s="18"/>
      <c r="AHG52" s="18"/>
      <c r="AHH52" s="18"/>
      <c r="AHI52" s="18"/>
      <c r="AHJ52" s="18"/>
      <c r="AHK52" s="18"/>
      <c r="AHL52" s="18"/>
      <c r="AHM52" s="18"/>
      <c r="AHN52" s="18"/>
      <c r="AHO52" s="18"/>
      <c r="AHP52" s="18"/>
      <c r="AHQ52" s="18"/>
      <c r="AHR52" s="18"/>
      <c r="AHS52" s="18"/>
      <c r="AHT52" s="18"/>
      <c r="AHU52" s="18"/>
      <c r="AHV52" s="18"/>
      <c r="AHW52" s="18"/>
      <c r="AHX52" s="18"/>
      <c r="AHY52" s="18"/>
      <c r="AHZ52" s="18"/>
      <c r="AIA52" s="18"/>
      <c r="AIB52" s="18"/>
      <c r="AIC52" s="18"/>
      <c r="AID52" s="18"/>
      <c r="AIE52" s="18"/>
      <c r="AIF52" s="18"/>
      <c r="AIG52" s="18"/>
      <c r="AIH52" s="18"/>
      <c r="AII52" s="18"/>
      <c r="AIJ52" s="18"/>
      <c r="AIK52" s="18"/>
      <c r="AIL52" s="18"/>
      <c r="AIM52" s="18"/>
      <c r="AIN52" s="18"/>
      <c r="AIO52" s="18"/>
      <c r="AIP52" s="18"/>
      <c r="AIQ52" s="18"/>
      <c r="AIR52" s="18"/>
      <c r="AIS52" s="18"/>
      <c r="AIT52" s="18"/>
      <c r="AIU52" s="18"/>
      <c r="AIV52" s="18"/>
      <c r="AIW52" s="18"/>
      <c r="AIX52" s="18"/>
      <c r="AIY52" s="18"/>
      <c r="AIZ52" s="18"/>
      <c r="AJA52" s="18"/>
      <c r="AJB52" s="18"/>
      <c r="AJC52" s="18"/>
      <c r="AJD52" s="18"/>
      <c r="AJE52" s="18"/>
      <c r="AJF52" s="18"/>
      <c r="AJG52" s="18"/>
      <c r="AJH52" s="18"/>
      <c r="AJI52" s="18"/>
      <c r="AJJ52" s="18"/>
      <c r="AJK52" s="18"/>
      <c r="AJL52" s="18"/>
      <c r="AJM52" s="18"/>
      <c r="AJN52" s="18"/>
      <c r="AJO52" s="18"/>
      <c r="AJP52" s="18"/>
      <c r="AJQ52" s="18"/>
      <c r="AJR52" s="18"/>
      <c r="AJS52" s="18"/>
      <c r="AJT52" s="18"/>
      <c r="AJU52" s="18"/>
      <c r="AJV52" s="18"/>
      <c r="AJW52" s="18"/>
      <c r="AJX52" s="18"/>
      <c r="AJY52" s="18"/>
      <c r="AJZ52" s="18"/>
      <c r="AKA52" s="18"/>
      <c r="AKB52" s="18"/>
      <c r="AKC52" s="18"/>
      <c r="AKD52" s="18"/>
      <c r="AKE52" s="18"/>
      <c r="AKF52" s="18"/>
      <c r="AKG52" s="18"/>
      <c r="AKH52" s="18"/>
      <c r="AKI52" s="18"/>
      <c r="AKJ52" s="18"/>
      <c r="AKK52" s="18"/>
      <c r="AKL52" s="18"/>
      <c r="AKM52" s="18"/>
      <c r="AKN52" s="18"/>
      <c r="AKO52" s="18"/>
      <c r="AKP52" s="18"/>
      <c r="AKQ52" s="18"/>
      <c r="AKR52" s="18"/>
      <c r="AKS52" s="18"/>
      <c r="AKT52" s="18"/>
      <c r="AKU52" s="18"/>
      <c r="AKV52" s="18"/>
      <c r="AKW52" s="18"/>
      <c r="AKX52" s="18"/>
      <c r="AKY52" s="18"/>
      <c r="AKZ52" s="18"/>
      <c r="ALA52" s="18"/>
      <c r="ALB52" s="18"/>
      <c r="ALC52" s="18"/>
      <c r="ALD52" s="18"/>
      <c r="ALE52" s="18"/>
      <c r="ALF52" s="18"/>
      <c r="ALG52" s="18"/>
      <c r="ALH52" s="18"/>
      <c r="ALI52" s="18"/>
      <c r="ALJ52" s="18"/>
      <c r="ALK52" s="18"/>
      <c r="ALL52" s="18"/>
      <c r="ALM52" s="18"/>
      <c r="ALN52" s="18"/>
      <c r="ALO52" s="18"/>
      <c r="ALP52" s="18"/>
      <c r="ALQ52" s="18"/>
      <c r="ALR52" s="18"/>
      <c r="ALS52" s="18"/>
      <c r="ALT52" s="18"/>
      <c r="ALU52" s="18"/>
      <c r="ALV52" s="18"/>
      <c r="ALW52" s="18"/>
      <c r="ALX52" s="18"/>
      <c r="ALY52" s="18"/>
      <c r="ALZ52" s="18"/>
      <c r="AMA52" s="18"/>
      <c r="AMB52" s="18"/>
      <c r="AMC52" s="18"/>
      <c r="AMD52" s="18"/>
      <c r="AME52" s="18"/>
      <c r="AMF52" s="18"/>
      <c r="AMG52" s="18"/>
      <c r="AMH52" s="18"/>
      <c r="AMI52" s="18"/>
      <c r="AMJ52" s="18"/>
      <c r="AMK52" s="18"/>
    </row>
    <row r="53" spans="1:1025" ht="22.15" customHeight="1" x14ac:dyDescent="0.25">
      <c r="C53" s="8"/>
      <c r="D53" s="149" t="s">
        <v>53</v>
      </c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"/>
      <c r="S53" s="24"/>
      <c r="T53" s="7"/>
      <c r="U53" s="7"/>
      <c r="V53" s="7"/>
      <c r="W53" s="7"/>
    </row>
    <row r="54" spans="1:1025" ht="41.85" customHeight="1" x14ac:dyDescent="0.25">
      <c r="A54" s="17"/>
      <c r="B54" s="17"/>
      <c r="C54" s="25"/>
      <c r="D54" s="150" t="s">
        <v>13</v>
      </c>
      <c r="E54" s="150"/>
      <c r="F54" s="150"/>
      <c r="G54" s="150"/>
      <c r="H54" s="150"/>
      <c r="I54" s="69" t="s">
        <v>14</v>
      </c>
      <c r="J54" s="151" t="s">
        <v>15</v>
      </c>
      <c r="K54" s="151"/>
      <c r="L54" s="152" t="s">
        <v>16</v>
      </c>
      <c r="M54" s="152"/>
      <c r="N54" s="153" t="s">
        <v>17</v>
      </c>
      <c r="O54" s="153"/>
      <c r="P54" s="153" t="s">
        <v>18</v>
      </c>
      <c r="Q54" s="153"/>
      <c r="R54" s="14"/>
      <c r="S54" s="27"/>
      <c r="T54" s="28"/>
      <c r="U54" s="28"/>
      <c r="V54" s="28"/>
      <c r="W54" s="28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7"/>
      <c r="HZ54" s="17"/>
      <c r="IA54" s="17"/>
      <c r="IB54" s="17"/>
      <c r="IC54" s="17"/>
      <c r="ID54" s="17"/>
      <c r="IE54" s="17"/>
      <c r="IF54" s="17"/>
      <c r="IG54" s="17"/>
      <c r="IH54" s="17"/>
      <c r="II54" s="17"/>
      <c r="IJ54" s="17"/>
      <c r="IK54" s="17"/>
      <c r="IL54" s="17"/>
      <c r="IM54" s="17"/>
      <c r="IN54" s="17"/>
      <c r="IO54" s="17"/>
      <c r="IP54" s="17"/>
      <c r="IQ54" s="17"/>
      <c r="IR54" s="17"/>
      <c r="IS54" s="17"/>
      <c r="IT54" s="17"/>
      <c r="IU54" s="17"/>
      <c r="IV54" s="17"/>
      <c r="IW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29"/>
      <c r="LM54" s="29"/>
      <c r="LN54" s="29"/>
      <c r="LO54" s="29"/>
      <c r="LP54" s="29"/>
      <c r="LQ54" s="29"/>
      <c r="LR54" s="29"/>
      <c r="LS54" s="29"/>
      <c r="LT54" s="29"/>
      <c r="LU54" s="29"/>
      <c r="LV54" s="29"/>
      <c r="LW54" s="29"/>
      <c r="LX54" s="29"/>
      <c r="LY54" s="29"/>
      <c r="LZ54" s="29"/>
      <c r="MA54" s="29"/>
      <c r="MB54" s="29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  <c r="AMK54" s="17"/>
    </row>
    <row r="55" spans="1:1025" ht="39.75" customHeight="1" x14ac:dyDescent="0.25">
      <c r="C55" s="8"/>
      <c r="D55" s="138" t="s">
        <v>19</v>
      </c>
      <c r="E55" s="138"/>
      <c r="F55" s="138"/>
      <c r="G55" s="138"/>
      <c r="H55" s="138"/>
      <c r="I55" s="70" t="s">
        <v>20</v>
      </c>
      <c r="J55" s="139">
        <f>VLOOKUP($G$50,$LM$402:$MJ$408,6,0)</f>
        <v>1.4999999999999999E-2</v>
      </c>
      <c r="K55" s="139"/>
      <c r="L55" s="140">
        <f>VLOOKUP($G$50,$LM$402:$MJ$408,7,0)</f>
        <v>3.4500000000000003E-2</v>
      </c>
      <c r="M55" s="140"/>
      <c r="N55" s="139">
        <f>VLOOKUP($G$50,$LM$402:$MJ$408,8,0)</f>
        <v>4.4900000000000002E-2</v>
      </c>
      <c r="O55" s="139"/>
      <c r="P55" s="141">
        <f>$L$55</f>
        <v>3.4500000000000003E-2</v>
      </c>
      <c r="Q55" s="142"/>
      <c r="R55" s="31"/>
      <c r="S55" s="147"/>
      <c r="T55" s="147"/>
      <c r="U55" s="147"/>
      <c r="V55" s="7"/>
      <c r="W55" s="7"/>
    </row>
    <row r="56" spans="1:1025" ht="44.65" customHeight="1" x14ac:dyDescent="0.25">
      <c r="C56" s="8"/>
      <c r="D56" s="138" t="s">
        <v>21</v>
      </c>
      <c r="E56" s="138"/>
      <c r="F56" s="138"/>
      <c r="G56" s="138"/>
      <c r="H56" s="138"/>
      <c r="I56" s="71" t="s">
        <v>22</v>
      </c>
      <c r="J56" s="139">
        <f>VLOOKUP($G$50,$LM$402:$MJ$408,10,0)</f>
        <v>3.0000000000000001E-3</v>
      </c>
      <c r="K56" s="139"/>
      <c r="L56" s="140">
        <f>VLOOKUP($G$50,$LM$402:$MJ$408,11,0)</f>
        <v>4.7999999999999996E-3</v>
      </c>
      <c r="M56" s="140"/>
      <c r="N56" s="139">
        <f>VLOOKUP($G$50,$LM$402:$MJ$408,12,0)</f>
        <v>8.2000000000000007E-3</v>
      </c>
      <c r="O56" s="139"/>
      <c r="P56" s="141">
        <f>$L$56</f>
        <v>4.7999999999999996E-3</v>
      </c>
      <c r="Q56" s="142"/>
      <c r="R56" s="31"/>
      <c r="S56" s="24"/>
      <c r="T56" s="7"/>
      <c r="U56" s="7"/>
      <c r="V56" s="7"/>
      <c r="W56" s="7"/>
    </row>
    <row r="57" spans="1:1025" ht="39.75" customHeight="1" x14ac:dyDescent="0.25">
      <c r="C57" s="8"/>
      <c r="D57" s="148" t="s">
        <v>54</v>
      </c>
      <c r="E57" s="148"/>
      <c r="F57" s="148"/>
      <c r="G57" s="148"/>
      <c r="H57" s="148"/>
      <c r="I57" s="71" t="s">
        <v>24</v>
      </c>
      <c r="J57" s="139">
        <f>VLOOKUP($G$50,$LM$402:$MJ$408,14,0)</f>
        <v>5.5999999999999999E-3</v>
      </c>
      <c r="K57" s="139"/>
      <c r="L57" s="140">
        <f>VLOOKUP($G$50,$LM$402:$MJ$408,15,0)</f>
        <v>8.5000000000000006E-3</v>
      </c>
      <c r="M57" s="140"/>
      <c r="N57" s="139">
        <f>VLOOKUP($G$50,$LM$402:$MJ$408,16,0)</f>
        <v>8.8999999999999999E-3</v>
      </c>
      <c r="O57" s="139"/>
      <c r="P57" s="141">
        <f>$L$57</f>
        <v>8.5000000000000006E-3</v>
      </c>
      <c r="Q57" s="142"/>
      <c r="R57" s="31"/>
      <c r="S57" s="24"/>
      <c r="T57" s="7"/>
      <c r="U57" s="7"/>
      <c r="V57" s="7"/>
      <c r="W57" s="7"/>
    </row>
    <row r="58" spans="1:1025" ht="39.75" customHeight="1" x14ac:dyDescent="0.25">
      <c r="C58" s="8"/>
      <c r="D58" s="138" t="s">
        <v>25</v>
      </c>
      <c r="E58" s="138"/>
      <c r="F58" s="138"/>
      <c r="G58" s="138"/>
      <c r="H58" s="138"/>
      <c r="I58" s="72" t="s">
        <v>26</v>
      </c>
      <c r="J58" s="139">
        <f>VLOOKUP($G$50,$LM$402:$MJ$408,18,0)</f>
        <v>8.5000000000000006E-3</v>
      </c>
      <c r="K58" s="139"/>
      <c r="L58" s="140">
        <f>VLOOKUP($G$50,$LM$402:$MJ$408,19,0)</f>
        <v>8.5000000000000006E-3</v>
      </c>
      <c r="M58" s="140"/>
      <c r="N58" s="139">
        <f>VLOOKUP($G$50,$LM$402:$MJ$408,20,0)</f>
        <v>1.11E-2</v>
      </c>
      <c r="O58" s="139"/>
      <c r="P58" s="141">
        <f>$L$58</f>
        <v>8.5000000000000006E-3</v>
      </c>
      <c r="Q58" s="142"/>
      <c r="R58" s="31"/>
      <c r="S58" s="24"/>
      <c r="T58" s="7"/>
      <c r="U58" s="7"/>
      <c r="V58" s="7"/>
      <c r="W58" s="7"/>
    </row>
    <row r="59" spans="1:1025" ht="39.75" customHeight="1" x14ac:dyDescent="0.25">
      <c r="C59" s="8"/>
      <c r="D59" s="138" t="s">
        <v>27</v>
      </c>
      <c r="E59" s="138"/>
      <c r="F59" s="138"/>
      <c r="G59" s="138"/>
      <c r="H59" s="138"/>
      <c r="I59" s="73" t="s">
        <v>28</v>
      </c>
      <c r="J59" s="139">
        <f>VLOOKUP($G$50,$LM$402:$MJ$408,22,0)</f>
        <v>3.5000000000000003E-2</v>
      </c>
      <c r="K59" s="139"/>
      <c r="L59" s="140">
        <f>VLOOKUP($G$50,$LM$402:$MJ$408,23,0)</f>
        <v>5.11E-2</v>
      </c>
      <c r="M59" s="140"/>
      <c r="N59" s="139">
        <f>VLOOKUP($G$50,$LM$402:$MJ$408,24,0)</f>
        <v>6.2199999999999998E-2</v>
      </c>
      <c r="O59" s="139"/>
      <c r="P59" s="141">
        <f>$L$59</f>
        <v>5.11E-2</v>
      </c>
      <c r="Q59" s="142"/>
      <c r="R59" s="31"/>
      <c r="S59" s="24"/>
      <c r="T59" s="7"/>
      <c r="U59" s="7"/>
      <c r="V59" s="7"/>
      <c r="W59" s="7"/>
    </row>
    <row r="60" spans="1:1025" ht="30" customHeight="1" x14ac:dyDescent="0.25">
      <c r="C60" s="8"/>
      <c r="D60" s="109" t="s">
        <v>29</v>
      </c>
      <c r="E60" s="109"/>
      <c r="F60" s="109"/>
      <c r="G60" s="109"/>
      <c r="H60" s="110" t="s">
        <v>30</v>
      </c>
      <c r="I60" s="102" t="s">
        <v>31</v>
      </c>
      <c r="J60" s="143">
        <v>6.4999999999999997E-3</v>
      </c>
      <c r="K60" s="143"/>
      <c r="L60" s="144">
        <v>6.4999999999999997E-3</v>
      </c>
      <c r="M60" s="144"/>
      <c r="N60" s="143">
        <v>6.4999999999999997E-3</v>
      </c>
      <c r="O60" s="143"/>
      <c r="P60" s="143">
        <v>6.4999999999999997E-3</v>
      </c>
      <c r="Q60" s="145"/>
      <c r="R60" s="31"/>
      <c r="S60" s="24"/>
      <c r="T60" s="24"/>
      <c r="U60" s="24"/>
      <c r="V60" s="24"/>
      <c r="W60" s="35"/>
    </row>
    <row r="61" spans="1:1025" ht="30" customHeight="1" x14ac:dyDescent="0.25">
      <c r="C61" s="8"/>
      <c r="D61" s="109"/>
      <c r="E61" s="109"/>
      <c r="F61" s="109"/>
      <c r="G61" s="109"/>
      <c r="H61" s="110"/>
      <c r="I61" s="103" t="s">
        <v>32</v>
      </c>
      <c r="J61" s="112">
        <v>0.03</v>
      </c>
      <c r="K61" s="112"/>
      <c r="L61" s="113">
        <v>0.03</v>
      </c>
      <c r="M61" s="113"/>
      <c r="N61" s="112">
        <v>0.03</v>
      </c>
      <c r="O61" s="112"/>
      <c r="P61" s="112">
        <v>0.03</v>
      </c>
      <c r="Q61" s="114"/>
      <c r="R61" s="31"/>
      <c r="S61" s="24"/>
      <c r="T61" s="24"/>
      <c r="U61" s="24"/>
      <c r="V61" s="24"/>
      <c r="W61" s="35"/>
    </row>
    <row r="62" spans="1:1025" ht="19.5" customHeight="1" x14ac:dyDescent="0.25">
      <c r="C62" s="8"/>
      <c r="D62" s="37" t="s">
        <v>33</v>
      </c>
      <c r="E62" s="146" t="s">
        <v>34</v>
      </c>
      <c r="F62" s="146"/>
      <c r="G62" s="146"/>
      <c r="H62" s="110"/>
      <c r="I62" s="111" t="s">
        <v>33</v>
      </c>
      <c r="J62" s="112">
        <f>G63</f>
        <v>0.03</v>
      </c>
      <c r="K62" s="112"/>
      <c r="L62" s="113">
        <f>G63</f>
        <v>0.03</v>
      </c>
      <c r="M62" s="113"/>
      <c r="N62" s="112">
        <f>G63</f>
        <v>0.03</v>
      </c>
      <c r="O62" s="112"/>
      <c r="P62" s="112">
        <v>0.03</v>
      </c>
      <c r="Q62" s="114"/>
      <c r="R62" s="31"/>
      <c r="S62" s="24"/>
      <c r="T62" s="24"/>
      <c r="U62" s="24"/>
      <c r="V62" s="24"/>
      <c r="W62" s="35"/>
    </row>
    <row r="63" spans="1:1025" ht="19.5" customHeight="1" x14ac:dyDescent="0.25">
      <c r="C63" s="8"/>
      <c r="D63" s="38" t="s">
        <v>35</v>
      </c>
      <c r="E63" s="39">
        <f>$E$23</f>
        <v>1</v>
      </c>
      <c r="F63" s="74" t="s">
        <v>36</v>
      </c>
      <c r="G63" s="41">
        <f>$G$23</f>
        <v>0.03</v>
      </c>
      <c r="H63" s="110"/>
      <c r="I63" s="111"/>
      <c r="J63" s="112"/>
      <c r="K63" s="112"/>
      <c r="L63" s="113"/>
      <c r="M63" s="113"/>
      <c r="N63" s="112"/>
      <c r="O63" s="112"/>
      <c r="P63" s="112"/>
      <c r="Q63" s="114"/>
      <c r="R63" s="31"/>
      <c r="S63" s="24"/>
      <c r="T63" s="24"/>
      <c r="U63" s="24"/>
      <c r="V63" s="24"/>
      <c r="W63" s="35"/>
    </row>
    <row r="64" spans="1:1025" ht="51" customHeight="1" x14ac:dyDescent="0.25">
      <c r="C64" s="8"/>
      <c r="D64" s="133" t="s">
        <v>37</v>
      </c>
      <c r="E64" s="133"/>
      <c r="F64" s="133"/>
      <c r="G64" s="133"/>
      <c r="H64" s="110"/>
      <c r="I64" s="104" t="s">
        <v>38</v>
      </c>
      <c r="J64" s="134">
        <v>0</v>
      </c>
      <c r="K64" s="134"/>
      <c r="L64" s="135"/>
      <c r="M64" s="135"/>
      <c r="N64" s="134">
        <v>4.4999999999999998E-2</v>
      </c>
      <c r="O64" s="134"/>
      <c r="P64" s="136">
        <v>0</v>
      </c>
      <c r="Q64" s="137"/>
      <c r="R64" s="31"/>
      <c r="S64" s="24"/>
      <c r="T64" s="24"/>
      <c r="U64" s="24"/>
      <c r="V64" s="24"/>
      <c r="W64" s="35"/>
    </row>
    <row r="65" spans="3:23" ht="24.75" customHeight="1" x14ac:dyDescent="0.25">
      <c r="C65" s="8"/>
      <c r="D65" s="126" t="s">
        <v>39</v>
      </c>
      <c r="E65" s="126"/>
      <c r="F65" s="126"/>
      <c r="G65" s="126"/>
      <c r="H65" s="126"/>
      <c r="I65" s="126"/>
      <c r="J65" s="127" t="str">
        <f>IF((P64)=0%,"SEM DESONERAÇÃO", "DESONERADO")</f>
        <v>SEM DESONERAÇÃO</v>
      </c>
      <c r="K65" s="127"/>
      <c r="L65" s="127"/>
      <c r="M65" s="127"/>
      <c r="N65" s="128" t="s">
        <v>40</v>
      </c>
      <c r="O65" s="128"/>
      <c r="P65" s="129">
        <f>(((((1+(P55+P56+P57)))*(1+P58)*(1+P59))/(1-(P60+P61+P64+P62)))-1)</f>
        <v>0.18982752215318688</v>
      </c>
      <c r="Q65" s="129"/>
      <c r="R65" s="31"/>
      <c r="S65" s="24"/>
      <c r="T65" s="24"/>
      <c r="U65" s="24"/>
      <c r="V65" s="24"/>
      <c r="W65" s="35"/>
    </row>
    <row r="66" spans="3:23" ht="15" customHeight="1" x14ac:dyDescent="0.25">
      <c r="C66" s="8"/>
      <c r="D66" s="43"/>
      <c r="E66" s="44"/>
      <c r="F66" s="44"/>
      <c r="G66" s="44"/>
      <c r="H66" s="45"/>
      <c r="I66" s="130"/>
      <c r="J66" s="130"/>
      <c r="K66" s="130"/>
      <c r="L66" s="130"/>
      <c r="M66" s="130"/>
      <c r="N66" s="130"/>
      <c r="O66" s="130"/>
      <c r="P66" s="130"/>
      <c r="Q66" s="130"/>
      <c r="R66" s="31"/>
    </row>
    <row r="67" spans="3:23" ht="15" customHeight="1" x14ac:dyDescent="0.25">
      <c r="C67" s="8"/>
      <c r="D67" s="43"/>
      <c r="E67" s="44"/>
      <c r="F67" s="44"/>
      <c r="G67" s="44"/>
      <c r="H67" s="45"/>
      <c r="I67" s="130"/>
      <c r="J67" s="130"/>
      <c r="K67" s="130"/>
      <c r="L67" s="130"/>
      <c r="M67" s="130"/>
      <c r="N67" s="130"/>
      <c r="O67" s="130"/>
      <c r="P67" s="130"/>
      <c r="Q67" s="130"/>
      <c r="R67" s="31"/>
    </row>
    <row r="68" spans="3:23" ht="15" customHeight="1" x14ac:dyDescent="0.25">
      <c r="C68" s="8"/>
      <c r="D68" s="131" t="s">
        <v>41</v>
      </c>
      <c r="E68" s="131"/>
      <c r="F68" s="131"/>
      <c r="G68" s="44"/>
      <c r="H68" s="44"/>
      <c r="I68" s="130"/>
      <c r="J68" s="130"/>
      <c r="K68" s="130"/>
      <c r="L68" s="130"/>
      <c r="M68" s="130"/>
      <c r="N68" s="130"/>
      <c r="O68" s="130"/>
      <c r="P68" s="130"/>
      <c r="Q68" s="130"/>
      <c r="R68" s="31"/>
    </row>
    <row r="69" spans="3:23" ht="15" customHeight="1" x14ac:dyDescent="0.25">
      <c r="C69" s="8"/>
      <c r="D69" s="43"/>
      <c r="E69" s="44"/>
      <c r="F69" s="44"/>
      <c r="G69" s="44"/>
      <c r="H69" s="45"/>
      <c r="I69" s="130"/>
      <c r="J69" s="130"/>
      <c r="K69" s="130"/>
      <c r="L69" s="130"/>
      <c r="M69" s="130"/>
      <c r="N69" s="130"/>
      <c r="O69" s="130"/>
      <c r="P69" s="130"/>
      <c r="Q69" s="130"/>
      <c r="R69" s="31"/>
    </row>
    <row r="70" spans="3:23" ht="15" customHeight="1" x14ac:dyDescent="0.25">
      <c r="C70" s="8"/>
      <c r="D70" s="46"/>
      <c r="E70" s="47"/>
      <c r="F70" s="47"/>
      <c r="G70" s="47"/>
      <c r="H70" s="48"/>
      <c r="I70" s="48"/>
      <c r="J70" s="49"/>
      <c r="K70" s="49"/>
      <c r="L70" s="49"/>
      <c r="M70" s="49"/>
      <c r="N70" s="49"/>
      <c r="O70" s="50"/>
      <c r="P70" s="49"/>
      <c r="Q70" s="51"/>
      <c r="R70" s="31"/>
    </row>
    <row r="71" spans="3:23" ht="22.7" customHeight="1" x14ac:dyDescent="0.3">
      <c r="C71" s="8"/>
      <c r="D71" s="132" t="s">
        <v>42</v>
      </c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31"/>
    </row>
    <row r="72" spans="3:23" ht="22.7" customHeight="1" x14ac:dyDescent="0.3">
      <c r="C72" s="8"/>
      <c r="D72" s="106" t="s">
        <v>43</v>
      </c>
      <c r="E72" s="106"/>
      <c r="F72" s="106"/>
      <c r="G72" s="106"/>
      <c r="H72" s="106"/>
      <c r="I72" s="106"/>
      <c r="J72" s="107" t="str">
        <f>$J$65</f>
        <v>SEM DESONERAÇÃO</v>
      </c>
      <c r="K72" s="107"/>
      <c r="L72" s="107"/>
      <c r="M72" s="107"/>
      <c r="N72" s="108" t="s">
        <v>44</v>
      </c>
      <c r="O72" s="108"/>
      <c r="P72" s="108"/>
      <c r="Q72" s="108"/>
      <c r="R72" s="31"/>
    </row>
    <row r="73" spans="3:23" ht="22.7" customHeight="1" x14ac:dyDescent="0.3">
      <c r="C73" s="8"/>
      <c r="D73" s="52" t="s">
        <v>45</v>
      </c>
      <c r="E73" s="53"/>
      <c r="F73" s="53"/>
      <c r="G73" s="53"/>
      <c r="H73" s="100"/>
      <c r="I73" s="54"/>
      <c r="J73" s="54"/>
      <c r="K73" s="54"/>
      <c r="L73" s="54"/>
      <c r="M73" s="54"/>
      <c r="N73" s="54"/>
      <c r="O73" s="54"/>
      <c r="P73" s="54"/>
      <c r="Q73" s="55"/>
      <c r="R73" s="31"/>
    </row>
    <row r="74" spans="3:23" ht="22.7" customHeight="1" x14ac:dyDescent="0.3">
      <c r="C74" s="8"/>
      <c r="D74" s="119" t="s">
        <v>46</v>
      </c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31"/>
    </row>
    <row r="75" spans="3:23" ht="22.7" customHeight="1" x14ac:dyDescent="0.3">
      <c r="C75" s="8"/>
      <c r="D75" s="56" t="s">
        <v>47</v>
      </c>
      <c r="E75" s="56"/>
      <c r="F75" s="57"/>
      <c r="G75" s="58"/>
      <c r="H75" s="53"/>
      <c r="I75" s="53"/>
      <c r="J75" s="120">
        <f>$G$63</f>
        <v>0.03</v>
      </c>
      <c r="K75" s="120"/>
      <c r="L75" s="101" t="s">
        <v>48</v>
      </c>
      <c r="M75" s="53"/>
      <c r="N75" s="53"/>
      <c r="O75" s="59"/>
      <c r="P75" s="53"/>
      <c r="Q75" s="60"/>
      <c r="R75" s="31"/>
    </row>
    <row r="76" spans="3:23" ht="22.7" customHeight="1" x14ac:dyDescent="0.3">
      <c r="C76" s="8"/>
      <c r="D76" s="105"/>
      <c r="E76" s="58"/>
      <c r="F76" s="58"/>
      <c r="G76" s="58"/>
      <c r="H76" s="53"/>
      <c r="I76" s="53"/>
      <c r="J76" s="53"/>
      <c r="K76" s="53"/>
      <c r="L76" s="53"/>
      <c r="M76" s="53"/>
      <c r="N76" s="53"/>
      <c r="O76" s="59"/>
      <c r="P76" s="53"/>
      <c r="Q76" s="60"/>
      <c r="R76" s="31"/>
    </row>
    <row r="77" spans="3:23" ht="18.75" x14ac:dyDescent="0.25">
      <c r="C77" s="8"/>
      <c r="D77" s="121" t="s">
        <v>49</v>
      </c>
      <c r="E77" s="121"/>
      <c r="F77" s="122">
        <f ca="1">TODAY()</f>
        <v>45399</v>
      </c>
      <c r="G77" s="122"/>
      <c r="H77" s="122"/>
      <c r="I77" s="122"/>
      <c r="J77" s="122"/>
      <c r="K77" s="122"/>
      <c r="L77" s="64"/>
      <c r="M77" s="64"/>
      <c r="N77" s="64"/>
      <c r="O77" s="65"/>
      <c r="P77" s="64"/>
      <c r="Q77" s="66"/>
      <c r="R77" s="31"/>
    </row>
    <row r="78" spans="3:23" ht="15" customHeight="1" x14ac:dyDescent="0.25">
      <c r="C78" s="8"/>
      <c r="D78" s="43"/>
      <c r="E78" s="44"/>
      <c r="F78" s="44"/>
      <c r="G78" s="44"/>
      <c r="H78" s="45"/>
      <c r="I78" s="45"/>
      <c r="J78" s="67"/>
      <c r="K78" s="67"/>
      <c r="L78" s="67"/>
      <c r="M78" s="67"/>
      <c r="N78" s="67"/>
      <c r="O78" s="68"/>
      <c r="P78" s="67"/>
      <c r="Q78" s="31"/>
      <c r="R78" s="31"/>
    </row>
    <row r="79" spans="3:23" ht="15" customHeight="1" x14ac:dyDescent="0.25">
      <c r="C79" s="8"/>
      <c r="D79" s="43"/>
      <c r="E79" s="44"/>
      <c r="F79" s="44"/>
      <c r="G79" s="44"/>
      <c r="H79" s="45"/>
      <c r="I79" s="45"/>
      <c r="J79" s="67"/>
      <c r="K79" s="67"/>
      <c r="L79" s="67"/>
      <c r="M79" s="67"/>
      <c r="N79" s="67"/>
      <c r="O79" s="68"/>
      <c r="P79" s="67"/>
      <c r="Q79" s="31"/>
      <c r="R79" s="31"/>
    </row>
    <row r="80" spans="3:23" ht="15" customHeight="1" x14ac:dyDescent="0.25">
      <c r="C80" s="8"/>
      <c r="D80" s="43"/>
      <c r="E80" s="44"/>
      <c r="F80" s="44"/>
      <c r="G80" s="44"/>
      <c r="H80" s="45"/>
      <c r="I80" s="45"/>
      <c r="J80" s="67"/>
      <c r="K80" s="67"/>
      <c r="L80" s="67"/>
      <c r="M80" s="67"/>
      <c r="N80" s="67"/>
      <c r="O80" s="68"/>
      <c r="P80" s="67"/>
      <c r="Q80" s="31"/>
      <c r="R80" s="31"/>
    </row>
    <row r="81" spans="3:18" ht="15" customHeight="1" x14ac:dyDescent="0.25">
      <c r="C81" s="8"/>
      <c r="D81" s="43"/>
      <c r="E81" s="44"/>
      <c r="F81" s="44"/>
      <c r="G81" s="44"/>
      <c r="H81" s="45"/>
      <c r="I81" s="45"/>
      <c r="J81" s="67"/>
      <c r="K81" s="67"/>
      <c r="L81" s="67"/>
      <c r="M81" s="67"/>
      <c r="N81" s="67"/>
      <c r="O81" s="68"/>
      <c r="P81" s="67"/>
      <c r="Q81" s="31"/>
      <c r="R81" s="31"/>
    </row>
    <row r="82" spans="3:18" ht="15" customHeight="1" x14ac:dyDescent="0.25">
      <c r="C82" s="8"/>
      <c r="D82" s="43"/>
      <c r="E82" s="44"/>
      <c r="F82" s="44"/>
      <c r="G82" s="123" t="s">
        <v>50</v>
      </c>
      <c r="H82" s="123"/>
      <c r="I82" s="123"/>
      <c r="J82" s="123"/>
      <c r="K82" s="123"/>
      <c r="L82" s="123"/>
      <c r="M82" s="123"/>
      <c r="N82" s="123"/>
      <c r="O82" s="68"/>
      <c r="P82" s="67"/>
      <c r="Q82" s="31"/>
      <c r="R82" s="31"/>
    </row>
    <row r="83" spans="3:18" ht="15" customHeight="1" x14ac:dyDescent="0.25">
      <c r="C83" s="8"/>
      <c r="D83" s="46"/>
      <c r="E83" s="47"/>
      <c r="F83" s="47"/>
      <c r="G83" s="47"/>
      <c r="H83" s="48"/>
      <c r="I83" s="48"/>
      <c r="J83" s="49"/>
      <c r="K83" s="49"/>
      <c r="L83" s="49"/>
      <c r="M83" s="49"/>
      <c r="N83" s="49"/>
      <c r="O83" s="50"/>
      <c r="P83" s="49"/>
      <c r="Q83" s="51"/>
      <c r="R83" s="31"/>
    </row>
    <row r="84" spans="3:18" ht="8.25" customHeight="1" x14ac:dyDescent="0.25">
      <c r="C84" s="75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51"/>
    </row>
    <row r="351" spans="15:340" s="1" customFormat="1" ht="15" x14ac:dyDescent="0.2">
      <c r="O351" s="2"/>
      <c r="LL351" s="3"/>
      <c r="LM351" s="3"/>
      <c r="LN351" s="3"/>
      <c r="LO351" s="3"/>
      <c r="LP351" s="3"/>
      <c r="LQ351" s="3"/>
      <c r="LR351" s="3"/>
      <c r="LS351" s="3"/>
      <c r="LT351" s="3"/>
      <c r="LU351" s="3"/>
      <c r="LV351" s="3"/>
      <c r="LW351" s="3"/>
      <c r="LX351" s="3"/>
      <c r="LY351" s="3"/>
      <c r="LZ351" s="3"/>
      <c r="MA351" s="3"/>
      <c r="MB351" s="3"/>
    </row>
    <row r="352" spans="15:340" s="1" customFormat="1" ht="15" x14ac:dyDescent="0.2">
      <c r="O352" s="2"/>
      <c r="LL352" s="3"/>
      <c r="LM352" s="3"/>
      <c r="LN352" s="3"/>
      <c r="LO352" s="3"/>
      <c r="LP352" s="3"/>
      <c r="LQ352" s="3"/>
      <c r="LR352" s="3"/>
      <c r="LS352" s="3"/>
      <c r="LT352" s="3"/>
      <c r="LU352" s="3"/>
      <c r="LV352" s="3"/>
      <c r="LW352" s="3"/>
      <c r="LX352" s="3"/>
      <c r="LY352" s="3"/>
      <c r="LZ352" s="3"/>
      <c r="MA352" s="3"/>
      <c r="MB352" s="3"/>
    </row>
    <row r="353" spans="15:340" s="1" customFormat="1" ht="15" x14ac:dyDescent="0.2">
      <c r="O353" s="2"/>
      <c r="LL353" s="3"/>
      <c r="LM353" s="3"/>
      <c r="LN353" s="3"/>
      <c r="LO353" s="3"/>
      <c r="LP353" s="3"/>
      <c r="LQ353" s="3"/>
      <c r="LR353" s="3"/>
      <c r="LS353" s="3"/>
      <c r="LT353" s="3"/>
      <c r="LU353" s="3"/>
      <c r="LV353" s="3"/>
      <c r="LW353" s="3"/>
      <c r="LX353" s="3"/>
      <c r="LY353" s="3"/>
      <c r="LZ353" s="3"/>
      <c r="MA353" s="3"/>
      <c r="MB353" s="3"/>
    </row>
    <row r="354" spans="15:340" s="1" customFormat="1" ht="15" x14ac:dyDescent="0.2">
      <c r="O354" s="2"/>
      <c r="LL354" s="3"/>
      <c r="LM354" s="3"/>
      <c r="LN354" s="3"/>
      <c r="LO354" s="3"/>
      <c r="LP354" s="3"/>
      <c r="LQ354" s="3"/>
      <c r="LR354" s="3"/>
      <c r="LS354" s="3"/>
      <c r="LT354" s="3"/>
      <c r="LU354" s="3"/>
      <c r="LV354" s="3"/>
      <c r="LW354" s="3"/>
      <c r="LX354" s="3"/>
      <c r="LY354" s="3"/>
      <c r="LZ354" s="3"/>
      <c r="MA354" s="3"/>
      <c r="MB354" s="3"/>
    </row>
    <row r="355" spans="15:340" s="1" customFormat="1" ht="15" x14ac:dyDescent="0.2">
      <c r="O355" s="2"/>
      <c r="LL355" s="3"/>
      <c r="LM355" s="3"/>
      <c r="LN355" s="3"/>
      <c r="LO355" s="3"/>
      <c r="LP355" s="3"/>
      <c r="LQ355" s="3"/>
      <c r="LR355" s="3"/>
      <c r="LS355" s="3"/>
      <c r="LT355" s="3"/>
      <c r="LU355" s="3"/>
      <c r="LV355" s="3"/>
      <c r="LW355" s="3"/>
      <c r="LX355" s="3"/>
      <c r="LY355" s="3"/>
      <c r="LZ355" s="3"/>
      <c r="MA355" s="3"/>
      <c r="MB355" s="3"/>
    </row>
    <row r="356" spans="15:340" s="1" customFormat="1" ht="15" x14ac:dyDescent="0.2">
      <c r="O356" s="2"/>
      <c r="LL356" s="3"/>
      <c r="LM356" s="3"/>
      <c r="LN356" s="3"/>
      <c r="LO356" s="3"/>
      <c r="LP356" s="3"/>
      <c r="LQ356" s="3"/>
      <c r="LR356" s="3"/>
      <c r="LS356" s="3"/>
      <c r="LT356" s="3"/>
      <c r="LU356" s="3"/>
      <c r="LV356" s="3"/>
      <c r="LW356" s="3"/>
      <c r="LX356" s="3"/>
      <c r="LY356" s="3"/>
      <c r="LZ356" s="3"/>
      <c r="MA356" s="3"/>
      <c r="MB356" s="3"/>
    </row>
    <row r="357" spans="15:340" s="1" customFormat="1" ht="15" x14ac:dyDescent="0.2">
      <c r="AD357" s="2"/>
      <c r="LL357" s="3"/>
      <c r="LM357" s="3"/>
      <c r="LN357" s="3"/>
      <c r="LO357" s="3"/>
      <c r="LP357" s="3"/>
      <c r="LQ357" s="3"/>
      <c r="LR357" s="3"/>
      <c r="LS357" s="3"/>
      <c r="LT357" s="3"/>
      <c r="LU357" s="3"/>
      <c r="LV357" s="3"/>
      <c r="LW357" s="3"/>
      <c r="LX357" s="3"/>
      <c r="LY357" s="3"/>
      <c r="LZ357" s="3"/>
      <c r="MA357" s="3"/>
      <c r="MB357" s="3"/>
    </row>
    <row r="358" spans="15:340" s="1" customFormat="1" ht="15" x14ac:dyDescent="0.2">
      <c r="BK358" s="2"/>
      <c r="LL358" s="3"/>
      <c r="LM358" s="3"/>
      <c r="LN358" s="3"/>
      <c r="LO358" s="3"/>
      <c r="LP358" s="3"/>
      <c r="LQ358" s="3"/>
      <c r="LR358" s="3"/>
      <c r="LS358" s="3"/>
      <c r="LT358" s="3"/>
      <c r="LU358" s="3"/>
      <c r="LV358" s="3"/>
      <c r="LW358" s="3"/>
      <c r="LX358" s="3"/>
      <c r="LY358" s="3"/>
      <c r="LZ358" s="3"/>
      <c r="MA358" s="3"/>
      <c r="MB358" s="3"/>
    </row>
    <row r="359" spans="15:340" s="1" customFormat="1" ht="15" x14ac:dyDescent="0.2">
      <c r="BK359" s="2"/>
      <c r="LL359" s="3"/>
      <c r="LM359" s="3"/>
      <c r="LN359" s="3"/>
      <c r="LO359" s="3"/>
      <c r="LP359" s="3"/>
      <c r="LQ359" s="3"/>
      <c r="LR359" s="3"/>
      <c r="LS359" s="3"/>
      <c r="LT359" s="3"/>
      <c r="LU359" s="3"/>
      <c r="LV359" s="3"/>
      <c r="LW359" s="3"/>
      <c r="LX359" s="3"/>
      <c r="LY359" s="3"/>
      <c r="LZ359" s="3"/>
      <c r="MA359" s="3"/>
      <c r="MB359" s="3"/>
    </row>
    <row r="360" spans="15:340" s="1" customFormat="1" ht="15" x14ac:dyDescent="0.2">
      <c r="BK360" s="2"/>
      <c r="LL360" s="3"/>
      <c r="LM360" s="3"/>
      <c r="LN360" s="3"/>
      <c r="LO360" s="3"/>
      <c r="LP360" s="3"/>
      <c r="LQ360" s="3"/>
      <c r="LR360" s="3"/>
      <c r="LS360" s="3"/>
      <c r="LT360" s="3"/>
      <c r="LU360" s="3"/>
      <c r="LV360" s="3"/>
      <c r="LW360" s="3"/>
      <c r="LX360" s="3"/>
      <c r="LY360" s="3"/>
      <c r="LZ360" s="3"/>
      <c r="MA360" s="3"/>
      <c r="MB360" s="3"/>
    </row>
    <row r="361" spans="15:340" s="1" customFormat="1" ht="15" x14ac:dyDescent="0.2">
      <c r="BK361" s="2"/>
      <c r="LL361" s="3"/>
      <c r="LM361" s="3"/>
      <c r="LN361" s="3"/>
      <c r="LO361" s="3"/>
      <c r="LP361" s="3"/>
      <c r="LQ361" s="3"/>
      <c r="LR361" s="3"/>
      <c r="LS361" s="3"/>
      <c r="LT361" s="3"/>
      <c r="LU361" s="3"/>
      <c r="LV361" s="3"/>
      <c r="LW361" s="3"/>
      <c r="LX361" s="3"/>
      <c r="LY361" s="3"/>
      <c r="LZ361" s="3"/>
      <c r="MA361" s="3"/>
      <c r="MB361" s="3"/>
    </row>
    <row r="362" spans="15:340" s="1" customFormat="1" ht="15" x14ac:dyDescent="0.2">
      <c r="LL362" s="3"/>
      <c r="LM362" s="3"/>
      <c r="LN362" s="3"/>
      <c r="LO362" s="3"/>
      <c r="LP362" s="3"/>
      <c r="LQ362" s="3"/>
      <c r="LR362" s="3"/>
      <c r="LS362" s="3"/>
      <c r="LT362" s="3"/>
      <c r="LU362" s="3"/>
      <c r="LV362" s="3"/>
      <c r="LW362" s="3"/>
      <c r="LX362" s="3"/>
      <c r="LY362" s="3"/>
      <c r="LZ362" s="3"/>
      <c r="MA362" s="3"/>
      <c r="MB362" s="3"/>
    </row>
    <row r="363" spans="15:340" s="1" customFormat="1" ht="15" x14ac:dyDescent="0.2">
      <c r="LL363" s="3"/>
      <c r="LM363" s="3"/>
      <c r="LN363" s="3"/>
      <c r="LO363" s="3"/>
      <c r="LP363" s="3"/>
      <c r="LQ363" s="3"/>
      <c r="LR363" s="3"/>
      <c r="LS363" s="3"/>
      <c r="LT363" s="3"/>
      <c r="LU363" s="3"/>
      <c r="LV363" s="3"/>
      <c r="LW363" s="3"/>
      <c r="LX363" s="3"/>
      <c r="LY363" s="3"/>
      <c r="LZ363" s="3"/>
      <c r="MA363" s="3"/>
      <c r="MB363" s="3"/>
    </row>
    <row r="364" spans="15:340" s="1" customFormat="1" ht="15" x14ac:dyDescent="0.2">
      <c r="LL364" s="3"/>
      <c r="LM364" s="3"/>
      <c r="LN364" s="3"/>
      <c r="LO364" s="3"/>
      <c r="LP364" s="3"/>
      <c r="LQ364" s="3"/>
      <c r="LR364" s="3"/>
      <c r="LS364" s="3"/>
      <c r="LT364" s="3"/>
      <c r="LU364" s="3"/>
      <c r="LV364" s="3"/>
      <c r="LW364" s="3"/>
      <c r="LX364" s="3"/>
      <c r="LY364" s="3"/>
      <c r="LZ364" s="3"/>
      <c r="MA364" s="3"/>
      <c r="MB364" s="3"/>
    </row>
    <row r="365" spans="15:340" s="1" customFormat="1" ht="15" x14ac:dyDescent="0.2">
      <c r="LL365" s="3"/>
      <c r="LM365" s="3"/>
      <c r="LN365" s="3"/>
      <c r="LO365" s="3"/>
      <c r="LP365" s="3"/>
      <c r="LQ365" s="3"/>
      <c r="LR365" s="3"/>
      <c r="LS365" s="3"/>
      <c r="LT365" s="3"/>
      <c r="LU365" s="3"/>
      <c r="LV365" s="3"/>
      <c r="LW365" s="3"/>
      <c r="LX365" s="3"/>
      <c r="LY365" s="3"/>
      <c r="LZ365" s="3"/>
      <c r="MA365" s="3"/>
      <c r="MB365" s="3"/>
    </row>
    <row r="366" spans="15:340" s="1" customFormat="1" ht="15" x14ac:dyDescent="0.2">
      <c r="LL366" s="3"/>
      <c r="LM366" s="3"/>
      <c r="LN366" s="3"/>
      <c r="LO366" s="3"/>
      <c r="LP366" s="3"/>
      <c r="LQ366" s="3"/>
      <c r="LR366" s="3"/>
      <c r="LS366" s="3"/>
      <c r="LT366" s="3"/>
      <c r="LU366" s="3"/>
      <c r="LV366" s="3"/>
      <c r="LW366" s="3"/>
      <c r="LX366" s="3"/>
      <c r="LY366" s="3"/>
      <c r="LZ366" s="3"/>
      <c r="MA366" s="3"/>
      <c r="MB366" s="3"/>
    </row>
    <row r="367" spans="15:340" s="1" customFormat="1" ht="15" x14ac:dyDescent="0.2">
      <c r="LL367" s="3"/>
      <c r="LM367" s="3"/>
      <c r="LN367" s="3"/>
      <c r="LO367" s="3"/>
      <c r="LP367" s="3"/>
      <c r="LQ367" s="3"/>
      <c r="LR367" s="3"/>
      <c r="LS367" s="3"/>
      <c r="LT367" s="3"/>
      <c r="LU367" s="3"/>
      <c r="LV367" s="3"/>
      <c r="LW367" s="3"/>
      <c r="LX367" s="3"/>
      <c r="LY367" s="3"/>
      <c r="LZ367" s="3"/>
      <c r="MA367" s="3"/>
      <c r="MB367" s="3"/>
    </row>
    <row r="368" spans="15:340" s="1" customFormat="1" ht="15" x14ac:dyDescent="0.2">
      <c r="LL368" s="3"/>
      <c r="LM368" s="3"/>
      <c r="LN368" s="3"/>
      <c r="LO368" s="3"/>
      <c r="LP368" s="3"/>
      <c r="LQ368" s="3"/>
      <c r="LR368" s="3"/>
      <c r="LS368" s="3"/>
      <c r="LT368" s="3"/>
      <c r="LU368" s="3"/>
      <c r="LV368" s="3"/>
      <c r="LW368" s="3"/>
      <c r="LX368" s="3"/>
      <c r="LY368" s="3"/>
      <c r="LZ368" s="3"/>
      <c r="MA368" s="3"/>
      <c r="MB368" s="3"/>
    </row>
    <row r="369" spans="324:340" s="1" customFormat="1" ht="15" x14ac:dyDescent="0.2">
      <c r="LL369" s="3"/>
      <c r="LM369" s="3"/>
      <c r="LN369" s="3"/>
      <c r="LO369" s="3"/>
      <c r="LP369" s="3"/>
      <c r="LQ369" s="3"/>
      <c r="LR369" s="3"/>
      <c r="LS369" s="3"/>
      <c r="LT369" s="3"/>
      <c r="LU369" s="3"/>
      <c r="LV369" s="3"/>
      <c r="LW369" s="3"/>
      <c r="LX369" s="3"/>
      <c r="LY369" s="3"/>
      <c r="LZ369" s="3"/>
      <c r="MA369" s="3"/>
      <c r="MB369" s="3"/>
    </row>
    <row r="370" spans="324:340" s="1" customFormat="1" ht="15" x14ac:dyDescent="0.2">
      <c r="LL370" s="3"/>
      <c r="LM370" s="3"/>
      <c r="LN370" s="3"/>
      <c r="LO370" s="3"/>
      <c r="LP370" s="3"/>
      <c r="LQ370" s="3"/>
      <c r="LR370" s="3"/>
      <c r="LS370" s="3"/>
      <c r="LT370" s="3"/>
      <c r="LU370" s="3"/>
      <c r="LV370" s="3"/>
      <c r="LW370" s="3"/>
      <c r="LX370" s="3"/>
      <c r="LY370" s="3"/>
      <c r="LZ370" s="3"/>
      <c r="MA370" s="3"/>
      <c r="MB370" s="3"/>
    </row>
    <row r="371" spans="324:340" s="1" customFormat="1" ht="15" x14ac:dyDescent="0.2">
      <c r="LL371" s="3"/>
      <c r="LM371" s="3"/>
      <c r="LN371" s="3"/>
      <c r="LO371" s="3"/>
      <c r="LP371" s="3"/>
      <c r="LQ371" s="3"/>
      <c r="LR371" s="3"/>
      <c r="LS371" s="3"/>
      <c r="LT371" s="3"/>
      <c r="LU371" s="3"/>
      <c r="LV371" s="3"/>
      <c r="LW371" s="3"/>
      <c r="LX371" s="3"/>
      <c r="LY371" s="3"/>
      <c r="LZ371" s="3"/>
      <c r="MA371" s="3"/>
      <c r="MB371" s="3"/>
    </row>
    <row r="372" spans="324:340" s="1" customFormat="1" ht="15" x14ac:dyDescent="0.2">
      <c r="LL372" s="3"/>
      <c r="LM372" s="3"/>
      <c r="LN372" s="3"/>
      <c r="LO372" s="3"/>
      <c r="LP372" s="3"/>
      <c r="LQ372" s="3"/>
      <c r="LR372" s="3"/>
      <c r="LS372" s="3"/>
      <c r="LT372" s="3"/>
      <c r="LU372" s="3"/>
      <c r="LV372" s="3"/>
      <c r="LW372" s="3"/>
      <c r="LX372" s="3"/>
      <c r="LY372" s="3"/>
      <c r="LZ372" s="3"/>
      <c r="MA372" s="3"/>
      <c r="MB372" s="3"/>
    </row>
    <row r="373" spans="324:340" s="1" customFormat="1" ht="15" x14ac:dyDescent="0.2">
      <c r="LL373" s="3"/>
      <c r="LM373" s="3"/>
      <c r="LN373" s="3"/>
      <c r="LO373" s="3"/>
      <c r="LP373" s="3"/>
      <c r="LQ373" s="3"/>
      <c r="LR373" s="3"/>
      <c r="LS373" s="3"/>
      <c r="LT373" s="3"/>
      <c r="LU373" s="3"/>
      <c r="LV373" s="3"/>
      <c r="LW373" s="3"/>
      <c r="LX373" s="3"/>
      <c r="LY373" s="3"/>
      <c r="LZ373" s="3"/>
      <c r="MA373" s="3"/>
      <c r="MB373" s="3"/>
    </row>
    <row r="374" spans="324:340" s="1" customFormat="1" ht="15" x14ac:dyDescent="0.2">
      <c r="LL374" s="3"/>
      <c r="LM374" s="3"/>
      <c r="LN374" s="3"/>
      <c r="LO374" s="3"/>
      <c r="LP374" s="3"/>
      <c r="LQ374" s="3"/>
      <c r="LR374" s="3"/>
      <c r="LS374" s="3"/>
      <c r="LT374" s="3"/>
      <c r="LU374" s="3"/>
      <c r="LV374" s="3"/>
      <c r="LW374" s="3"/>
      <c r="LX374" s="3"/>
      <c r="LY374" s="3"/>
      <c r="LZ374" s="3"/>
      <c r="MA374" s="3"/>
      <c r="MB374" s="3"/>
    </row>
    <row r="375" spans="324:340" s="1" customFormat="1" ht="15" x14ac:dyDescent="0.2">
      <c r="LL375" s="3"/>
      <c r="LM375" s="3"/>
      <c r="LN375" s="3"/>
      <c r="LO375" s="3"/>
      <c r="LP375" s="3"/>
      <c r="LQ375" s="3"/>
      <c r="LR375" s="3"/>
      <c r="LS375" s="3"/>
      <c r="LT375" s="3"/>
      <c r="LU375" s="3"/>
      <c r="LV375" s="3"/>
      <c r="LW375" s="3"/>
      <c r="LX375" s="3"/>
      <c r="LY375" s="3"/>
      <c r="LZ375" s="3"/>
      <c r="MA375" s="3"/>
      <c r="MB375" s="3"/>
    </row>
    <row r="376" spans="324:340" s="1" customFormat="1" ht="15" x14ac:dyDescent="0.2">
      <c r="LL376" s="3"/>
      <c r="LM376" s="3"/>
      <c r="LN376" s="3"/>
      <c r="LO376" s="3"/>
      <c r="LP376" s="3"/>
      <c r="LQ376" s="3"/>
      <c r="LR376" s="3"/>
      <c r="LS376" s="3"/>
      <c r="LT376" s="3"/>
      <c r="LU376" s="3"/>
      <c r="LV376" s="3"/>
      <c r="LW376" s="3"/>
      <c r="LX376" s="3"/>
      <c r="LY376" s="3"/>
      <c r="LZ376" s="3"/>
      <c r="MA376" s="3"/>
      <c r="MB376" s="3"/>
    </row>
    <row r="377" spans="324:340" s="1" customFormat="1" ht="15" x14ac:dyDescent="0.2">
      <c r="LL377" s="3"/>
      <c r="LM377" s="3"/>
      <c r="LN377" s="3"/>
      <c r="LO377" s="3"/>
      <c r="LP377" s="3"/>
      <c r="LQ377" s="3"/>
      <c r="LR377" s="3"/>
      <c r="LS377" s="3"/>
      <c r="LT377" s="3"/>
      <c r="LU377" s="3"/>
      <c r="LV377" s="3"/>
      <c r="LW377" s="3"/>
      <c r="LX377" s="3"/>
      <c r="LY377" s="3"/>
      <c r="LZ377" s="3"/>
      <c r="MA377" s="3"/>
      <c r="MB377" s="3"/>
    </row>
    <row r="378" spans="324:340" s="1" customFormat="1" ht="15" x14ac:dyDescent="0.2">
      <c r="LL378" s="3"/>
      <c r="LM378" s="3"/>
      <c r="LN378" s="3"/>
      <c r="LO378" s="3"/>
      <c r="LP378" s="3"/>
      <c r="LQ378" s="3"/>
      <c r="LR378" s="3"/>
      <c r="LS378" s="3"/>
      <c r="LT378" s="3"/>
      <c r="LU378" s="3"/>
      <c r="LV378" s="3"/>
      <c r="LW378" s="3"/>
      <c r="LX378" s="3"/>
      <c r="LY378" s="3"/>
      <c r="LZ378" s="3"/>
      <c r="MA378" s="3"/>
      <c r="MB378" s="3"/>
    </row>
    <row r="379" spans="324:340" s="1" customFormat="1" ht="15" x14ac:dyDescent="0.2">
      <c r="LL379" s="3"/>
      <c r="LM379" s="3"/>
      <c r="LN379" s="3"/>
      <c r="LO379" s="3"/>
      <c r="LP379" s="3"/>
      <c r="LQ379" s="3"/>
      <c r="LR379" s="3"/>
      <c r="LS379" s="3"/>
      <c r="LT379" s="3"/>
      <c r="LU379" s="3"/>
      <c r="LV379" s="3"/>
      <c r="LW379" s="3"/>
      <c r="LX379" s="3"/>
      <c r="LY379" s="3"/>
      <c r="LZ379" s="3"/>
      <c r="MA379" s="3"/>
      <c r="MB379" s="3"/>
    </row>
    <row r="380" spans="324:340" s="1" customFormat="1" ht="15" x14ac:dyDescent="0.2">
      <c r="LL380" s="3"/>
      <c r="LM380" s="3"/>
      <c r="LN380" s="3"/>
      <c r="LO380" s="3"/>
      <c r="LP380" s="3"/>
      <c r="LQ380" s="3"/>
      <c r="LR380" s="3"/>
      <c r="LS380" s="3"/>
      <c r="LT380" s="3"/>
      <c r="LU380" s="3"/>
      <c r="LV380" s="3"/>
      <c r="LW380" s="3"/>
      <c r="LX380" s="3"/>
      <c r="LY380" s="3"/>
      <c r="LZ380" s="3"/>
      <c r="MA380" s="3"/>
      <c r="MB380" s="3"/>
    </row>
    <row r="381" spans="324:340" s="1" customFormat="1" ht="15" x14ac:dyDescent="0.2">
      <c r="LL381" s="3"/>
      <c r="LM381" s="3"/>
      <c r="LN381" s="3"/>
      <c r="LO381" s="3"/>
      <c r="LP381" s="3"/>
      <c r="LQ381" s="3"/>
      <c r="LR381" s="3"/>
      <c r="LS381" s="3"/>
      <c r="LT381" s="3"/>
      <c r="LU381" s="3"/>
      <c r="LV381" s="3"/>
      <c r="LW381" s="3"/>
      <c r="LX381" s="3"/>
      <c r="LY381" s="3"/>
      <c r="LZ381" s="3"/>
      <c r="MA381" s="3"/>
      <c r="MB381" s="3"/>
    </row>
    <row r="382" spans="324:340" s="1" customFormat="1" ht="15" x14ac:dyDescent="0.2">
      <c r="LL382" s="3"/>
      <c r="LM382" s="3"/>
      <c r="LN382" s="3"/>
      <c r="LO382" s="3"/>
      <c r="LP382" s="3"/>
      <c r="LQ382" s="3"/>
      <c r="LR382" s="3"/>
      <c r="LS382" s="3"/>
      <c r="LT382" s="3"/>
      <c r="LU382" s="3"/>
      <c r="LV382" s="3"/>
      <c r="LW382" s="3"/>
      <c r="LX382" s="3"/>
      <c r="LY382" s="3"/>
      <c r="LZ382" s="3"/>
      <c r="MA382" s="3"/>
      <c r="MB382" s="3"/>
    </row>
    <row r="383" spans="324:340" s="1" customFormat="1" ht="15" x14ac:dyDescent="0.2">
      <c r="LL383" s="3"/>
      <c r="LM383" s="3"/>
      <c r="LN383" s="3"/>
      <c r="LO383" s="3"/>
      <c r="LP383" s="3"/>
      <c r="LQ383" s="3"/>
      <c r="LR383" s="3"/>
      <c r="LS383" s="3"/>
      <c r="LT383" s="3"/>
      <c r="LU383" s="3"/>
      <c r="LV383" s="3"/>
      <c r="LW383" s="3"/>
      <c r="LX383" s="3"/>
      <c r="LY383" s="3"/>
      <c r="LZ383" s="3"/>
      <c r="MA383" s="3"/>
      <c r="MB383" s="3"/>
    </row>
    <row r="384" spans="324:340" s="1" customFormat="1" ht="15" x14ac:dyDescent="0.2">
      <c r="LL384" s="3"/>
      <c r="LM384" s="3"/>
      <c r="LN384" s="3"/>
      <c r="LO384" s="3"/>
      <c r="LP384" s="3"/>
      <c r="LQ384" s="3"/>
      <c r="LR384" s="3"/>
      <c r="LS384" s="3"/>
      <c r="LT384" s="3"/>
      <c r="LU384" s="3"/>
      <c r="LV384" s="3"/>
      <c r="LW384" s="3"/>
      <c r="LX384" s="3"/>
      <c r="LY384" s="3"/>
      <c r="LZ384" s="3"/>
      <c r="MA384" s="3"/>
      <c r="MB384" s="3"/>
    </row>
    <row r="385" spans="1:1025" s="1" customFormat="1" ht="15" x14ac:dyDescent="0.2">
      <c r="LL385" s="3"/>
      <c r="LM385" s="3"/>
      <c r="LN385" s="3"/>
      <c r="LO385" s="3"/>
      <c r="LP385" s="3"/>
      <c r="LQ385" s="3"/>
      <c r="LR385" s="3"/>
      <c r="LS385" s="3"/>
      <c r="LT385" s="3"/>
      <c r="LU385" s="3"/>
      <c r="LV385" s="3"/>
      <c r="LW385" s="3"/>
      <c r="LX385" s="3"/>
      <c r="LY385" s="3"/>
      <c r="LZ385" s="3"/>
      <c r="MA385" s="3"/>
      <c r="MB385" s="3"/>
    </row>
    <row r="386" spans="1:1025" s="1" customFormat="1" ht="15" x14ac:dyDescent="0.2">
      <c r="LL386" s="3"/>
      <c r="LM386" s="3"/>
      <c r="LN386" s="3"/>
      <c r="LO386" s="3"/>
      <c r="LP386" s="3"/>
      <c r="LQ386" s="3"/>
      <c r="LR386" s="3"/>
      <c r="LS386" s="3"/>
      <c r="LT386" s="3"/>
      <c r="LU386" s="3"/>
      <c r="LV386" s="3"/>
      <c r="LW386" s="3"/>
      <c r="LX386" s="3"/>
      <c r="LY386" s="3"/>
      <c r="LZ386" s="3"/>
      <c r="MA386" s="3"/>
      <c r="MB386" s="3"/>
    </row>
    <row r="387" spans="1:1025" s="1" customFormat="1" ht="15" x14ac:dyDescent="0.2">
      <c r="LL387" s="3"/>
      <c r="LM387" s="3"/>
      <c r="LN387" s="3"/>
      <c r="LO387" s="3"/>
      <c r="LP387" s="3"/>
      <c r="LQ387" s="3"/>
      <c r="LR387" s="3"/>
      <c r="LS387" s="3"/>
      <c r="LT387" s="3"/>
      <c r="LU387" s="3"/>
      <c r="LV387" s="3"/>
      <c r="LW387" s="3"/>
      <c r="LX387" s="3"/>
      <c r="LY387" s="3"/>
      <c r="LZ387" s="3"/>
      <c r="MA387" s="3"/>
      <c r="MB387" s="3"/>
    </row>
    <row r="388" spans="1:1025" s="1" customFormat="1" ht="15" x14ac:dyDescent="0.2">
      <c r="LL388" s="3"/>
      <c r="LM388" s="3"/>
      <c r="LN388" s="3"/>
      <c r="LO388" s="3"/>
      <c r="LP388" s="3"/>
      <c r="LQ388" s="3"/>
      <c r="LR388" s="3"/>
      <c r="LS388" s="3"/>
      <c r="LT388" s="3"/>
      <c r="LU388" s="3"/>
      <c r="LV388" s="3"/>
      <c r="LW388" s="3"/>
      <c r="LX388" s="3"/>
      <c r="LY388" s="3"/>
      <c r="LZ388" s="3"/>
      <c r="MA388" s="3"/>
      <c r="MB388" s="3"/>
    </row>
    <row r="389" spans="1:1025" s="1" customFormat="1" ht="15" x14ac:dyDescent="0.2">
      <c r="LL389" s="3"/>
      <c r="LM389" s="3"/>
      <c r="LN389" s="3"/>
      <c r="LO389" s="3"/>
      <c r="LP389" s="3"/>
      <c r="LQ389" s="3"/>
      <c r="LR389" s="3"/>
      <c r="LS389" s="3"/>
      <c r="LT389" s="3"/>
      <c r="LU389" s="3"/>
      <c r="LV389" s="3"/>
      <c r="LW389" s="3"/>
      <c r="LX389" s="3"/>
      <c r="LY389" s="3"/>
      <c r="LZ389" s="3"/>
      <c r="MA389" s="3"/>
      <c r="MB389" s="3"/>
    </row>
    <row r="390" spans="1:1025" s="1" customFormat="1" ht="15" x14ac:dyDescent="0.2">
      <c r="LL390" s="3"/>
      <c r="LM390" s="3"/>
      <c r="LN390" s="3"/>
      <c r="LO390" s="3"/>
      <c r="LP390" s="3"/>
      <c r="LQ390" s="3"/>
      <c r="LR390" s="3"/>
      <c r="LS390" s="3"/>
      <c r="LT390" s="3"/>
      <c r="LU390" s="3"/>
      <c r="LV390" s="3"/>
      <c r="LW390" s="3"/>
      <c r="LX390" s="3"/>
      <c r="LY390" s="3"/>
      <c r="LZ390" s="3"/>
      <c r="MA390" s="3"/>
      <c r="MB390" s="3"/>
    </row>
    <row r="391" spans="1:1025" s="1" customFormat="1" ht="15" x14ac:dyDescent="0.2">
      <c r="LL391" s="3"/>
      <c r="LM391" s="3"/>
      <c r="LN391" s="3"/>
      <c r="LO391" s="3"/>
      <c r="LP391" s="3"/>
      <c r="LQ391" s="3"/>
      <c r="LR391" s="3"/>
      <c r="LS391" s="3"/>
      <c r="LT391" s="3"/>
      <c r="LU391" s="3"/>
      <c r="LV391" s="3"/>
      <c r="LW391" s="3"/>
      <c r="LX391" s="3"/>
      <c r="LY391" s="3"/>
      <c r="LZ391" s="3"/>
      <c r="MA391" s="3"/>
      <c r="MB391" s="3"/>
    </row>
    <row r="392" spans="1:1025" s="1" customFormat="1" ht="15" x14ac:dyDescent="0.2">
      <c r="LL392" s="3"/>
      <c r="LM392" s="3"/>
      <c r="LN392" s="3"/>
      <c r="LO392" s="3"/>
      <c r="LP392" s="3"/>
      <c r="LQ392" s="3"/>
      <c r="LR392" s="3"/>
      <c r="LS392" s="3"/>
      <c r="LT392" s="3"/>
      <c r="LU392" s="3"/>
      <c r="LV392" s="3"/>
      <c r="LW392" s="3"/>
      <c r="LX392" s="3"/>
      <c r="LY392" s="3"/>
      <c r="LZ392" s="3"/>
      <c r="MA392" s="3"/>
      <c r="MB392" s="3"/>
    </row>
    <row r="393" spans="1:1025" s="76" customFormat="1" ht="20.2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  <c r="IR393" s="1"/>
      <c r="IS393" s="1"/>
      <c r="IT393" s="1"/>
      <c r="IU393" s="1"/>
      <c r="IV393" s="1"/>
      <c r="IW393" s="1"/>
      <c r="IX393" s="1"/>
      <c r="IY393" s="1"/>
      <c r="IZ393" s="1"/>
      <c r="JA393" s="1"/>
      <c r="JB393" s="1"/>
      <c r="JC393" s="1"/>
      <c r="JD393" s="1"/>
      <c r="JE393" s="1"/>
      <c r="JF393" s="1"/>
      <c r="JG393" s="1"/>
      <c r="JH393" s="1"/>
      <c r="JI393" s="1"/>
      <c r="JJ393" s="1"/>
      <c r="JK393" s="1"/>
      <c r="JL393" s="1"/>
      <c r="JM393" s="1"/>
      <c r="JN393" s="1"/>
      <c r="JO393" s="1"/>
      <c r="JP393" s="1"/>
      <c r="JQ393" s="1"/>
      <c r="JR393" s="1"/>
      <c r="JS393" s="1"/>
      <c r="JT393" s="1"/>
      <c r="JU393" s="1"/>
      <c r="JV393" s="1"/>
      <c r="JW393" s="1"/>
      <c r="JX393" s="1"/>
      <c r="JY393" s="1"/>
      <c r="JZ393" s="1"/>
      <c r="KA393" s="1"/>
      <c r="KB393" s="1"/>
      <c r="KC393" s="1"/>
      <c r="KD393" s="1"/>
      <c r="KE393" s="1"/>
      <c r="KF393" s="1"/>
      <c r="KG393" s="1"/>
      <c r="KH393" s="1"/>
      <c r="KI393" s="1"/>
      <c r="KJ393" s="1"/>
      <c r="KK393" s="1"/>
      <c r="KL393" s="1"/>
      <c r="KM393" s="1"/>
      <c r="KN393" s="1"/>
      <c r="KO393" s="1"/>
      <c r="KP393" s="1"/>
      <c r="KQ393" s="1"/>
      <c r="KR393" s="1"/>
      <c r="KS393" s="1"/>
      <c r="KT393" s="1"/>
      <c r="KU393" s="1"/>
      <c r="KV393" s="1"/>
      <c r="KW393" s="1"/>
      <c r="KX393" s="1"/>
      <c r="KY393" s="1"/>
      <c r="KZ393" s="1"/>
      <c r="LA393" s="1"/>
      <c r="LB393" s="1"/>
      <c r="LC393" s="1"/>
      <c r="LD393" s="1"/>
      <c r="LE393" s="1"/>
      <c r="LF393" s="1"/>
      <c r="LG393" s="1"/>
      <c r="LH393" s="1"/>
      <c r="LI393" s="1"/>
      <c r="LJ393" s="1"/>
      <c r="LK393" s="1"/>
      <c r="LL393" s="3"/>
      <c r="LM393" s="3"/>
      <c r="LN393" s="3"/>
      <c r="LO393" s="3"/>
      <c r="LP393" s="3"/>
      <c r="LQ393" s="3"/>
      <c r="LR393" s="3"/>
      <c r="LS393" s="3"/>
      <c r="LT393" s="3"/>
      <c r="LU393" s="3"/>
      <c r="LV393" s="3"/>
      <c r="LW393" s="3"/>
      <c r="LX393" s="3"/>
      <c r="LY393" s="3"/>
      <c r="LZ393" s="3"/>
      <c r="MA393" s="3"/>
      <c r="MB393" s="3"/>
      <c r="MC393" s="1"/>
      <c r="MD393" s="1"/>
      <c r="ME393" s="1"/>
      <c r="MF393" s="1"/>
      <c r="MG393" s="1"/>
      <c r="MH393" s="1"/>
      <c r="MI393" s="1"/>
      <c r="MJ393" s="1"/>
      <c r="MK393" s="1"/>
      <c r="ML393" s="1"/>
      <c r="MM393" s="1"/>
      <c r="MN393" s="1"/>
      <c r="MO393" s="1"/>
      <c r="MP393" s="1"/>
      <c r="MQ393" s="1"/>
      <c r="MR393" s="1"/>
      <c r="MS393" s="1"/>
      <c r="MT393" s="1"/>
      <c r="MU393" s="1"/>
      <c r="MV393" s="1"/>
      <c r="MW393" s="1"/>
      <c r="MX393" s="1"/>
      <c r="MY393" s="1"/>
      <c r="MZ393" s="1"/>
      <c r="NA393" s="1"/>
      <c r="NB393" s="1"/>
      <c r="NC393" s="1"/>
      <c r="ND393" s="1"/>
      <c r="NE393" s="1"/>
      <c r="NF393" s="1"/>
      <c r="NG393" s="1"/>
      <c r="NH393" s="1"/>
      <c r="NI393" s="1"/>
      <c r="NJ393" s="1"/>
      <c r="NK393" s="1"/>
      <c r="NL393" s="1"/>
      <c r="NM393" s="1"/>
      <c r="NN393" s="1"/>
      <c r="NO393" s="1"/>
      <c r="NP393" s="1"/>
      <c r="NQ393" s="1"/>
      <c r="NR393" s="1"/>
      <c r="NS393" s="1"/>
      <c r="NT393" s="1"/>
      <c r="NU393" s="1"/>
      <c r="NV393" s="1"/>
      <c r="NW393" s="1"/>
      <c r="NX393" s="1"/>
      <c r="NY393" s="1"/>
      <c r="NZ393" s="1"/>
      <c r="OA393" s="1"/>
      <c r="OB393" s="1"/>
      <c r="OC393" s="1"/>
      <c r="OD393" s="1"/>
      <c r="OE393" s="1"/>
      <c r="OF393" s="1"/>
      <c r="OG393" s="1"/>
      <c r="OH393" s="1"/>
      <c r="OI393" s="1"/>
      <c r="OJ393" s="1"/>
      <c r="OK393" s="1"/>
      <c r="OL393" s="1"/>
      <c r="OM393" s="1"/>
      <c r="ON393" s="1"/>
      <c r="OO393" s="1"/>
      <c r="OP393" s="1"/>
      <c r="OQ393" s="1"/>
      <c r="OR393" s="1"/>
      <c r="OS393" s="1"/>
      <c r="OT393" s="1"/>
      <c r="OU393" s="1"/>
      <c r="OV393" s="1"/>
      <c r="OW393" s="1"/>
      <c r="OX393" s="1"/>
      <c r="OY393" s="1"/>
      <c r="OZ393" s="1"/>
      <c r="PA393" s="1"/>
      <c r="PB393" s="1"/>
      <c r="PC393" s="1"/>
      <c r="PD393" s="1"/>
      <c r="PE393" s="1"/>
      <c r="PF393" s="1"/>
      <c r="PG393" s="1"/>
      <c r="PH393" s="1"/>
      <c r="PI393" s="1"/>
      <c r="PJ393" s="1"/>
      <c r="PK393" s="1"/>
      <c r="PL393" s="1"/>
      <c r="PM393" s="1"/>
      <c r="PN393" s="1"/>
      <c r="PO393" s="1"/>
      <c r="PP393" s="1"/>
      <c r="PQ393" s="1"/>
      <c r="PR393" s="1"/>
      <c r="PS393" s="1"/>
      <c r="PT393" s="1"/>
      <c r="PU393" s="1"/>
      <c r="PV393" s="1"/>
      <c r="PW393" s="1"/>
      <c r="PX393" s="1"/>
      <c r="PY393" s="1"/>
      <c r="PZ393" s="1"/>
      <c r="QA393" s="1"/>
      <c r="QB393" s="1"/>
      <c r="QC393" s="1"/>
      <c r="QD393" s="1"/>
      <c r="QE393" s="1"/>
      <c r="QF393" s="1"/>
      <c r="QG393" s="1"/>
      <c r="QH393" s="1"/>
      <c r="QI393" s="1"/>
      <c r="QJ393" s="1"/>
      <c r="QK393" s="1"/>
      <c r="QL393" s="1"/>
      <c r="QM393" s="1"/>
      <c r="QN393" s="1"/>
      <c r="QO393" s="1"/>
      <c r="QP393" s="1"/>
      <c r="QQ393" s="1"/>
      <c r="QR393" s="1"/>
      <c r="QS393" s="1"/>
      <c r="QT393" s="1"/>
      <c r="QU393" s="1"/>
      <c r="QV393" s="1"/>
      <c r="QW393" s="1"/>
      <c r="QX393" s="1"/>
      <c r="QY393" s="1"/>
      <c r="QZ393" s="1"/>
      <c r="RA393" s="1"/>
      <c r="RB393" s="1"/>
      <c r="RC393" s="1"/>
      <c r="RD393" s="1"/>
      <c r="RE393" s="1"/>
      <c r="RF393" s="1"/>
      <c r="RG393" s="1"/>
      <c r="RH393" s="1"/>
      <c r="RI393" s="1"/>
      <c r="RJ393" s="1"/>
      <c r="RK393" s="1"/>
      <c r="RL393" s="1"/>
      <c r="RM393" s="1"/>
      <c r="RN393" s="1"/>
      <c r="RO393" s="1"/>
      <c r="RP393" s="1"/>
      <c r="RQ393" s="1"/>
      <c r="RR393" s="1"/>
      <c r="RS393" s="1"/>
      <c r="RT393" s="1"/>
      <c r="RU393" s="1"/>
      <c r="RV393" s="1"/>
      <c r="RW393" s="1"/>
      <c r="RX393" s="1"/>
      <c r="RY393" s="1"/>
      <c r="RZ393" s="1"/>
      <c r="SA393" s="1"/>
      <c r="SB393" s="1"/>
      <c r="SC393" s="1"/>
      <c r="SD393" s="1"/>
      <c r="SE393" s="1"/>
      <c r="SF393" s="1"/>
      <c r="SG393" s="1"/>
      <c r="SH393" s="1"/>
      <c r="SI393" s="1"/>
      <c r="SJ393" s="1"/>
      <c r="SK393" s="1"/>
      <c r="SL393" s="1"/>
      <c r="SM393" s="1"/>
      <c r="SN393" s="1"/>
      <c r="SO393" s="1"/>
      <c r="SP393" s="1"/>
      <c r="SQ393" s="1"/>
      <c r="SR393" s="1"/>
      <c r="SS393" s="1"/>
      <c r="ST393" s="1"/>
      <c r="SU393" s="1"/>
      <c r="SV393" s="1"/>
      <c r="SW393" s="1"/>
      <c r="SX393" s="1"/>
      <c r="SY393" s="1"/>
      <c r="SZ393" s="1"/>
      <c r="TA393" s="1"/>
      <c r="TB393" s="1"/>
      <c r="TC393" s="1"/>
      <c r="TD393" s="1"/>
      <c r="TE393" s="1"/>
      <c r="TF393" s="1"/>
      <c r="TG393" s="1"/>
      <c r="TH393" s="1"/>
      <c r="TI393" s="1"/>
      <c r="TJ393" s="1"/>
      <c r="TK393" s="1"/>
      <c r="TL393" s="1"/>
      <c r="TM393" s="1"/>
      <c r="TN393" s="1"/>
      <c r="TO393" s="1"/>
      <c r="TP393" s="1"/>
      <c r="TQ393" s="1"/>
      <c r="TR393" s="1"/>
      <c r="TS393" s="1"/>
      <c r="TT393" s="1"/>
      <c r="TU393" s="1"/>
      <c r="TV393" s="1"/>
      <c r="TW393" s="1"/>
      <c r="TX393" s="1"/>
      <c r="TY393" s="1"/>
      <c r="TZ393" s="1"/>
      <c r="UA393" s="1"/>
      <c r="UB393" s="1"/>
      <c r="UC393" s="1"/>
      <c r="UD393" s="1"/>
      <c r="UE393" s="1"/>
      <c r="UF393" s="1"/>
      <c r="UG393" s="1"/>
      <c r="UH393" s="1"/>
      <c r="UI393" s="1"/>
      <c r="UJ393" s="1"/>
      <c r="UK393" s="1"/>
      <c r="UL393" s="1"/>
      <c r="UM393" s="1"/>
      <c r="UN393" s="1"/>
      <c r="UO393" s="1"/>
      <c r="UP393" s="1"/>
      <c r="UQ393" s="1"/>
      <c r="UR393" s="1"/>
      <c r="US393" s="1"/>
      <c r="UT393" s="1"/>
      <c r="UU393" s="1"/>
      <c r="UV393" s="1"/>
      <c r="UW393" s="1"/>
      <c r="UX393" s="1"/>
      <c r="UY393" s="1"/>
      <c r="UZ393" s="1"/>
      <c r="VA393" s="1"/>
      <c r="VB393" s="1"/>
      <c r="VC393" s="1"/>
      <c r="VD393" s="1"/>
      <c r="VE393" s="1"/>
      <c r="VF393" s="1"/>
      <c r="VG393" s="1"/>
      <c r="VH393" s="1"/>
      <c r="VI393" s="1"/>
      <c r="VJ393" s="1"/>
      <c r="VK393" s="1"/>
      <c r="VL393" s="1"/>
      <c r="VM393" s="1"/>
      <c r="VN393" s="1"/>
      <c r="VO393" s="1"/>
      <c r="VP393" s="1"/>
      <c r="VQ393" s="1"/>
      <c r="VR393" s="1"/>
      <c r="VS393" s="1"/>
      <c r="VT393" s="1"/>
      <c r="VU393" s="1"/>
      <c r="VV393" s="1"/>
      <c r="VW393" s="1"/>
      <c r="VX393" s="1"/>
      <c r="VY393" s="1"/>
      <c r="VZ393" s="1"/>
      <c r="WA393" s="1"/>
      <c r="WB393" s="1"/>
      <c r="WC393" s="1"/>
      <c r="WD393" s="1"/>
      <c r="WE393" s="1"/>
      <c r="WF393" s="1"/>
      <c r="WG393" s="1"/>
      <c r="WH393" s="1"/>
      <c r="WI393" s="1"/>
      <c r="WJ393" s="1"/>
      <c r="WK393" s="1"/>
      <c r="WL393" s="1"/>
      <c r="WM393" s="1"/>
      <c r="WN393" s="1"/>
      <c r="WO393" s="1"/>
      <c r="WP393" s="1"/>
      <c r="WQ393" s="1"/>
      <c r="WR393" s="1"/>
      <c r="WS393" s="1"/>
      <c r="WT393" s="1"/>
      <c r="WU393" s="1"/>
      <c r="WV393" s="1"/>
      <c r="WW393" s="1"/>
      <c r="WX393" s="1"/>
      <c r="WY393" s="1"/>
      <c r="WZ393" s="1"/>
      <c r="XA393" s="1"/>
      <c r="XB393" s="1"/>
      <c r="XC393" s="1"/>
      <c r="XD393" s="1"/>
      <c r="XE393" s="1"/>
      <c r="XF393" s="1"/>
      <c r="XG393" s="1"/>
      <c r="XH393" s="1"/>
      <c r="XI393" s="1"/>
      <c r="XJ393" s="1"/>
      <c r="XK393" s="1"/>
      <c r="XL393" s="1"/>
      <c r="XM393" s="1"/>
      <c r="XN393" s="1"/>
      <c r="XO393" s="1"/>
      <c r="XP393" s="1"/>
      <c r="XQ393" s="1"/>
      <c r="XR393" s="1"/>
      <c r="XS393" s="1"/>
      <c r="XT393" s="1"/>
      <c r="XU393" s="1"/>
      <c r="XV393" s="1"/>
      <c r="XW393" s="1"/>
      <c r="XX393" s="1"/>
      <c r="XY393" s="1"/>
      <c r="XZ393" s="1"/>
      <c r="YA393" s="1"/>
      <c r="YB393" s="1"/>
      <c r="YC393" s="1"/>
      <c r="YD393" s="1"/>
      <c r="YE393" s="1"/>
      <c r="YF393" s="1"/>
      <c r="YG393" s="1"/>
      <c r="YH393" s="1"/>
      <c r="YI393" s="1"/>
      <c r="YJ393" s="1"/>
      <c r="YK393" s="1"/>
      <c r="YL393" s="1"/>
      <c r="YM393" s="1"/>
      <c r="YN393" s="1"/>
      <c r="YO393" s="1"/>
      <c r="YP393" s="1"/>
      <c r="YQ393" s="1"/>
      <c r="YR393" s="1"/>
      <c r="YS393" s="1"/>
      <c r="YT393" s="1"/>
      <c r="YU393" s="1"/>
      <c r="YV393" s="1"/>
      <c r="YW393" s="1"/>
      <c r="YX393" s="1"/>
      <c r="YY393" s="1"/>
      <c r="YZ393" s="1"/>
      <c r="ZA393" s="1"/>
      <c r="ZB393" s="1"/>
      <c r="ZC393" s="1"/>
      <c r="ZD393" s="1"/>
      <c r="ZE393" s="1"/>
      <c r="ZF393" s="1"/>
      <c r="ZG393" s="1"/>
      <c r="ZH393" s="1"/>
      <c r="ZI393" s="1"/>
      <c r="ZJ393" s="1"/>
      <c r="ZK393" s="1"/>
      <c r="ZL393" s="1"/>
      <c r="ZM393" s="1"/>
      <c r="ZN393" s="1"/>
      <c r="ZO393" s="1"/>
      <c r="ZP393" s="1"/>
      <c r="ZQ393" s="1"/>
      <c r="ZR393" s="1"/>
      <c r="ZS393" s="1"/>
      <c r="ZT393" s="1"/>
      <c r="ZU393" s="1"/>
      <c r="ZV393" s="1"/>
      <c r="ZW393" s="1"/>
      <c r="ZX393" s="1"/>
      <c r="ZY393" s="1"/>
      <c r="ZZ393" s="1"/>
      <c r="AAA393" s="1"/>
      <c r="AAB393" s="1"/>
      <c r="AAC393" s="1"/>
      <c r="AAD393" s="1"/>
      <c r="AAE393" s="1"/>
      <c r="AAF393" s="1"/>
      <c r="AAG393" s="1"/>
      <c r="AAH393" s="1"/>
      <c r="AAI393" s="1"/>
      <c r="AAJ393" s="1"/>
      <c r="AAK393" s="1"/>
      <c r="AAL393" s="1"/>
      <c r="AAM393" s="1"/>
      <c r="AAN393" s="1"/>
      <c r="AAO393" s="1"/>
      <c r="AAP393" s="1"/>
      <c r="AAQ393" s="1"/>
      <c r="AAR393" s="1"/>
      <c r="AAS393" s="1"/>
      <c r="AAT393" s="1"/>
      <c r="AAU393" s="1"/>
      <c r="AAV393" s="1"/>
      <c r="AAW393" s="1"/>
      <c r="AAX393" s="1"/>
      <c r="AAY393" s="1"/>
      <c r="AAZ393" s="1"/>
      <c r="ABA393" s="1"/>
      <c r="ABB393" s="1"/>
      <c r="ABC393" s="1"/>
      <c r="ABD393" s="1"/>
      <c r="ABE393" s="1"/>
      <c r="ABF393" s="1"/>
      <c r="ABG393" s="1"/>
      <c r="ABH393" s="1"/>
      <c r="ABI393" s="1"/>
      <c r="ABJ393" s="1"/>
      <c r="ABK393" s="1"/>
      <c r="ABL393" s="1"/>
      <c r="ABM393" s="1"/>
      <c r="ABN393" s="1"/>
      <c r="ABO393" s="1"/>
      <c r="ABP393" s="1"/>
      <c r="ABQ393" s="1"/>
      <c r="ABR393" s="1"/>
      <c r="ABS393" s="1"/>
      <c r="ABT393" s="1"/>
      <c r="ABU393" s="1"/>
      <c r="ABV393" s="1"/>
      <c r="ABW393" s="1"/>
      <c r="ABX393" s="1"/>
      <c r="ABY393" s="1"/>
      <c r="ABZ393" s="1"/>
      <c r="ACA393" s="1"/>
      <c r="ACB393" s="1"/>
      <c r="ACC393" s="1"/>
      <c r="ACD393" s="1"/>
      <c r="ACE393" s="1"/>
      <c r="ACF393" s="1"/>
      <c r="ACG393" s="1"/>
      <c r="ACH393" s="1"/>
      <c r="ACI393" s="1"/>
      <c r="ACJ393" s="1"/>
      <c r="ACK393" s="1"/>
      <c r="ACL393" s="1"/>
      <c r="ACM393" s="1"/>
      <c r="ACN393" s="1"/>
      <c r="ACO393" s="1"/>
      <c r="ACP393" s="1"/>
      <c r="ACQ393" s="1"/>
      <c r="ACR393" s="1"/>
      <c r="ACS393" s="1"/>
      <c r="ACT393" s="1"/>
      <c r="ACU393" s="1"/>
      <c r="ACV393" s="1"/>
      <c r="ACW393" s="1"/>
      <c r="ACX393" s="1"/>
      <c r="ACY393" s="1"/>
      <c r="ACZ393" s="1"/>
      <c r="ADA393" s="1"/>
      <c r="ADB393" s="1"/>
      <c r="ADC393" s="1"/>
      <c r="ADD393" s="1"/>
      <c r="ADE393" s="1"/>
      <c r="ADF393" s="1"/>
      <c r="ADG393" s="1"/>
      <c r="ADH393" s="1"/>
      <c r="ADI393" s="1"/>
      <c r="ADJ393" s="1"/>
      <c r="ADK393" s="1"/>
      <c r="ADL393" s="1"/>
      <c r="ADM393" s="1"/>
      <c r="ADN393" s="1"/>
      <c r="ADO393" s="1"/>
      <c r="ADP393" s="1"/>
      <c r="ADQ393" s="1"/>
      <c r="ADR393" s="1"/>
      <c r="ADS393" s="1"/>
      <c r="ADT393" s="1"/>
      <c r="ADU393" s="1"/>
      <c r="ADV393" s="1"/>
      <c r="ADW393" s="1"/>
      <c r="ADX393" s="1"/>
      <c r="ADY393" s="1"/>
      <c r="ADZ393" s="1"/>
      <c r="AEA393" s="1"/>
      <c r="AEB393" s="1"/>
      <c r="AEC393" s="1"/>
      <c r="AED393" s="1"/>
      <c r="AEE393" s="1"/>
      <c r="AEF393" s="1"/>
      <c r="AEG393" s="1"/>
      <c r="AEH393" s="1"/>
      <c r="AEI393" s="1"/>
      <c r="AEJ393" s="1"/>
      <c r="AEK393" s="1"/>
      <c r="AEL393" s="1"/>
      <c r="AEM393" s="1"/>
      <c r="AEN393" s="1"/>
      <c r="AEO393" s="1"/>
      <c r="AEP393" s="1"/>
      <c r="AEQ393" s="1"/>
      <c r="AER393" s="1"/>
      <c r="AES393" s="1"/>
      <c r="AET393" s="1"/>
      <c r="AEU393" s="1"/>
      <c r="AEV393" s="1"/>
      <c r="AEW393" s="1"/>
      <c r="AEX393" s="1"/>
      <c r="AEY393" s="1"/>
      <c r="AEZ393" s="1"/>
      <c r="AFA393" s="1"/>
      <c r="AFB393" s="1"/>
      <c r="AFC393" s="1"/>
      <c r="AFD393" s="1"/>
      <c r="AFE393" s="1"/>
      <c r="AFF393" s="1"/>
      <c r="AFG393" s="1"/>
      <c r="AFH393" s="1"/>
      <c r="AFI393" s="1"/>
      <c r="AFJ393" s="1"/>
      <c r="AFK393" s="1"/>
      <c r="AFL393" s="1"/>
      <c r="AFM393" s="1"/>
      <c r="AFN393" s="1"/>
      <c r="AFO393" s="1"/>
      <c r="AFP393" s="1"/>
      <c r="AFQ393" s="1"/>
      <c r="AFR393" s="1"/>
      <c r="AFS393" s="1"/>
      <c r="AFT393" s="1"/>
      <c r="AFU393" s="1"/>
      <c r="AFV393" s="1"/>
      <c r="AFW393" s="1"/>
      <c r="AFX393" s="1"/>
      <c r="AFY393" s="1"/>
      <c r="AFZ393" s="1"/>
      <c r="AGA393" s="1"/>
      <c r="AGB393" s="1"/>
      <c r="AGC393" s="1"/>
      <c r="AGD393" s="1"/>
      <c r="AGE393" s="1"/>
      <c r="AGF393" s="1"/>
      <c r="AGG393" s="1"/>
      <c r="AGH393" s="1"/>
      <c r="AGI393" s="1"/>
      <c r="AGJ393" s="1"/>
      <c r="AGK393" s="1"/>
      <c r="AGL393" s="1"/>
      <c r="AGM393" s="1"/>
      <c r="AGN393" s="1"/>
      <c r="AGO393" s="1"/>
      <c r="AGP393" s="1"/>
      <c r="AGQ393" s="1"/>
      <c r="AGR393" s="1"/>
      <c r="AGS393" s="1"/>
      <c r="AGT393" s="1"/>
      <c r="AGU393" s="1"/>
      <c r="AGV393" s="1"/>
      <c r="AGW393" s="1"/>
      <c r="AGX393" s="1"/>
      <c r="AGY393" s="1"/>
      <c r="AGZ393" s="1"/>
      <c r="AHA393" s="1"/>
      <c r="AHB393" s="1"/>
      <c r="AHC393" s="1"/>
      <c r="AHD393" s="1"/>
      <c r="AHE393" s="1"/>
      <c r="AHF393" s="1"/>
      <c r="AHG393" s="1"/>
      <c r="AHH393" s="1"/>
      <c r="AHI393" s="1"/>
      <c r="AHJ393" s="1"/>
      <c r="AHK393" s="1"/>
      <c r="AHL393" s="1"/>
      <c r="AHM393" s="1"/>
      <c r="AHN393" s="1"/>
      <c r="AHO393" s="1"/>
      <c r="AHP393" s="1"/>
      <c r="AHQ393" s="1"/>
      <c r="AHR393" s="1"/>
      <c r="AHS393" s="1"/>
      <c r="AHT393" s="1"/>
      <c r="AHU393" s="1"/>
      <c r="AHV393" s="1"/>
      <c r="AHW393" s="1"/>
      <c r="AHX393" s="1"/>
      <c r="AHY393" s="1"/>
      <c r="AHZ393" s="1"/>
      <c r="AIA393" s="1"/>
      <c r="AIB393" s="1"/>
      <c r="AIC393" s="1"/>
      <c r="AID393" s="1"/>
      <c r="AIE393" s="1"/>
      <c r="AIF393" s="1"/>
      <c r="AIG393" s="1"/>
      <c r="AIH393" s="1"/>
      <c r="AII393" s="1"/>
      <c r="AIJ393" s="1"/>
      <c r="AIK393" s="1"/>
      <c r="AIL393" s="1"/>
      <c r="AIM393" s="1"/>
      <c r="AIN393" s="1"/>
      <c r="AIO393" s="1"/>
      <c r="AIP393" s="1"/>
      <c r="AIQ393" s="1"/>
      <c r="AIR393" s="1"/>
      <c r="AIS393" s="1"/>
      <c r="AIT393" s="1"/>
      <c r="AIU393" s="1"/>
      <c r="AIV393" s="1"/>
      <c r="AIW393" s="1"/>
      <c r="AIX393" s="1"/>
      <c r="AIY393" s="1"/>
      <c r="AIZ393" s="1"/>
      <c r="AJA393" s="1"/>
      <c r="AJB393" s="1"/>
      <c r="AJC393" s="1"/>
      <c r="AJD393" s="1"/>
      <c r="AJE393" s="1"/>
      <c r="AJF393" s="1"/>
      <c r="AJG393" s="1"/>
      <c r="AJH393" s="1"/>
      <c r="AJI393" s="1"/>
      <c r="AJJ393" s="1"/>
      <c r="AJK393" s="1"/>
      <c r="AJL393" s="1"/>
      <c r="AJM393" s="1"/>
      <c r="AJN393" s="1"/>
      <c r="AJO393" s="1"/>
      <c r="AJP393" s="1"/>
      <c r="AJQ393" s="1"/>
      <c r="AJR393" s="1"/>
      <c r="AJS393" s="1"/>
      <c r="AJT393" s="1"/>
      <c r="AJU393" s="1"/>
      <c r="AJV393" s="1"/>
      <c r="AJW393" s="1"/>
      <c r="AJX393" s="1"/>
      <c r="AJY393" s="1"/>
      <c r="AJZ393" s="1"/>
      <c r="AKA393" s="1"/>
      <c r="AKB393" s="1"/>
      <c r="AKC393" s="1"/>
      <c r="AKD393" s="1"/>
      <c r="AKE393" s="1"/>
      <c r="AKF393" s="1"/>
      <c r="AKG393" s="1"/>
      <c r="AKH393" s="1"/>
      <c r="AKI393" s="1"/>
      <c r="AKJ393" s="1"/>
      <c r="AKK393" s="1"/>
      <c r="AKL393" s="1"/>
      <c r="AKM393" s="1"/>
      <c r="AKN393" s="1"/>
      <c r="AKO393" s="1"/>
      <c r="AKP393" s="1"/>
      <c r="AKQ393" s="1"/>
      <c r="AKR393" s="1"/>
      <c r="AKS393" s="1"/>
      <c r="AKT393" s="1"/>
      <c r="AKU393" s="1"/>
      <c r="AKV393" s="1"/>
      <c r="AKW393" s="1"/>
      <c r="AKX393" s="1"/>
      <c r="AKY393" s="1"/>
      <c r="AKZ393" s="1"/>
      <c r="ALA393" s="1"/>
      <c r="ALB393" s="1"/>
      <c r="ALC393" s="1"/>
      <c r="ALD393" s="1"/>
      <c r="ALE393" s="1"/>
      <c r="ALF393" s="1"/>
      <c r="ALG393" s="1"/>
      <c r="ALH393" s="1"/>
      <c r="ALI393" s="1"/>
      <c r="ALJ393" s="1"/>
      <c r="ALK393" s="1"/>
      <c r="ALL393" s="1"/>
      <c r="ALM393" s="1"/>
      <c r="ALN393" s="1"/>
      <c r="ALO393" s="1"/>
      <c r="ALP393" s="1"/>
      <c r="ALQ393" s="1"/>
      <c r="ALR393" s="1"/>
      <c r="ALS393" s="1"/>
      <c r="ALT393" s="1"/>
      <c r="ALU393" s="1"/>
      <c r="ALV393" s="1"/>
      <c r="ALW393" s="1"/>
      <c r="ALX393" s="1"/>
      <c r="ALY393" s="1"/>
      <c r="ALZ393" s="1"/>
      <c r="AMA393" s="1"/>
      <c r="AMB393" s="1"/>
      <c r="AMC393" s="1"/>
      <c r="AMD393" s="1"/>
      <c r="AME393" s="1"/>
      <c r="AMF393" s="1"/>
      <c r="AMG393" s="1"/>
      <c r="AMH393" s="1"/>
      <c r="AMI393" s="1"/>
      <c r="AMJ393" s="1"/>
      <c r="AMK393" s="1"/>
    </row>
    <row r="394" spans="1:1025" s="77" customFormat="1" ht="23.2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  <c r="IR394" s="1"/>
      <c r="IS394" s="1"/>
      <c r="IT394" s="1"/>
      <c r="IU394" s="1"/>
      <c r="IV394" s="1"/>
      <c r="IW394" s="1"/>
      <c r="IX394" s="1"/>
      <c r="IY394" s="1"/>
      <c r="IZ394" s="1"/>
      <c r="JA394" s="1"/>
      <c r="JB394" s="1"/>
      <c r="JC394" s="1"/>
      <c r="JD394" s="1"/>
      <c r="JE394" s="1"/>
      <c r="JF394" s="1"/>
      <c r="JG394" s="1"/>
      <c r="JH394" s="1"/>
      <c r="JI394" s="1"/>
      <c r="JJ394" s="1"/>
      <c r="JK394" s="1"/>
      <c r="JL394" s="1"/>
      <c r="JM394" s="1"/>
      <c r="JN394" s="1"/>
      <c r="JO394" s="1"/>
      <c r="JP394" s="1"/>
      <c r="JQ394" s="1"/>
      <c r="JR394" s="1"/>
      <c r="JS394" s="1"/>
      <c r="JT394" s="1"/>
      <c r="JU394" s="1"/>
      <c r="JV394" s="1"/>
      <c r="JW394" s="1"/>
      <c r="JX394" s="1"/>
      <c r="JY394" s="1"/>
      <c r="JZ394" s="1"/>
      <c r="KA394" s="1"/>
      <c r="KB394" s="1"/>
      <c r="KC394" s="1"/>
      <c r="KD394" s="1"/>
      <c r="KE394" s="1"/>
      <c r="KF394" s="1"/>
      <c r="KG394" s="1"/>
      <c r="KH394" s="1"/>
      <c r="KI394" s="1"/>
      <c r="KJ394" s="1"/>
      <c r="KK394" s="1"/>
      <c r="KL394" s="1"/>
      <c r="KM394" s="1"/>
      <c r="KN394" s="1"/>
      <c r="KO394" s="1"/>
      <c r="KP394" s="1"/>
      <c r="KQ394" s="1"/>
      <c r="KR394" s="1"/>
      <c r="KS394" s="1"/>
      <c r="KT394" s="1"/>
      <c r="KU394" s="1"/>
      <c r="KV394" s="1"/>
      <c r="KW394" s="1"/>
      <c r="KX394" s="1"/>
      <c r="KY394" s="1"/>
      <c r="KZ394" s="1"/>
      <c r="LA394" s="1"/>
      <c r="LB394" s="1"/>
      <c r="LC394" s="1"/>
      <c r="LD394" s="1"/>
      <c r="LE394" s="1"/>
      <c r="LF394" s="1"/>
      <c r="LG394" s="1"/>
      <c r="LH394" s="1"/>
      <c r="LI394" s="1"/>
      <c r="LJ394" s="1"/>
      <c r="LK394" s="1"/>
      <c r="LL394" s="3"/>
      <c r="LM394" s="3"/>
      <c r="LN394" s="3"/>
      <c r="LO394" s="3"/>
      <c r="LP394" s="3"/>
      <c r="LQ394" s="3"/>
      <c r="LR394" s="3"/>
      <c r="LS394" s="3"/>
      <c r="LT394" s="3"/>
      <c r="LU394" s="3"/>
      <c r="LV394" s="3"/>
      <c r="LW394" s="3"/>
      <c r="LX394" s="3"/>
      <c r="LY394" s="3"/>
      <c r="LZ394" s="3"/>
      <c r="MA394" s="3"/>
      <c r="MB394" s="3"/>
      <c r="MC394" s="1"/>
      <c r="MD394" s="1"/>
      <c r="ME394" s="1"/>
      <c r="MF394" s="1"/>
      <c r="MG394" s="1"/>
      <c r="MH394" s="1"/>
      <c r="MI394" s="1"/>
      <c r="MJ394" s="1"/>
      <c r="MK394" s="1"/>
      <c r="ML394" s="1"/>
      <c r="MM394" s="1"/>
      <c r="MN394" s="1"/>
      <c r="MO394" s="1"/>
      <c r="MP394" s="1"/>
      <c r="MQ394" s="1"/>
      <c r="MR394" s="1"/>
      <c r="MS394" s="1"/>
      <c r="MT394" s="1"/>
      <c r="MU394" s="1"/>
      <c r="MV394" s="1"/>
      <c r="MW394" s="1"/>
      <c r="MX394" s="1"/>
      <c r="MY394" s="1"/>
      <c r="MZ394" s="1"/>
      <c r="NA394" s="1"/>
      <c r="NB394" s="1"/>
      <c r="NC394" s="1"/>
      <c r="ND394" s="1"/>
      <c r="NE394" s="1"/>
      <c r="NF394" s="1"/>
      <c r="NG394" s="1"/>
      <c r="NH394" s="1"/>
      <c r="NI394" s="1"/>
      <c r="NJ394" s="1"/>
      <c r="NK394" s="1"/>
      <c r="NL394" s="1"/>
      <c r="NM394" s="1"/>
      <c r="NN394" s="1"/>
      <c r="NO394" s="1"/>
      <c r="NP394" s="1"/>
      <c r="NQ394" s="1"/>
      <c r="NR394" s="1"/>
      <c r="NS394" s="1"/>
      <c r="NT394" s="1"/>
      <c r="NU394" s="1"/>
      <c r="NV394" s="1"/>
      <c r="NW394" s="1"/>
      <c r="NX394" s="1"/>
      <c r="NY394" s="1"/>
      <c r="NZ394" s="1"/>
      <c r="OA394" s="1"/>
      <c r="OB394" s="1"/>
      <c r="OC394" s="1"/>
      <c r="OD394" s="1"/>
      <c r="OE394" s="1"/>
      <c r="OF394" s="1"/>
      <c r="OG394" s="1"/>
      <c r="OH394" s="1"/>
      <c r="OI394" s="1"/>
      <c r="OJ394" s="1"/>
      <c r="OK394" s="1"/>
      <c r="OL394" s="1"/>
      <c r="OM394" s="1"/>
      <c r="ON394" s="1"/>
      <c r="OO394" s="1"/>
      <c r="OP394" s="1"/>
      <c r="OQ394" s="1"/>
      <c r="OR394" s="1"/>
      <c r="OS394" s="1"/>
      <c r="OT394" s="1"/>
      <c r="OU394" s="1"/>
      <c r="OV394" s="1"/>
      <c r="OW394" s="1"/>
      <c r="OX394" s="1"/>
      <c r="OY394" s="1"/>
      <c r="OZ394" s="1"/>
      <c r="PA394" s="1"/>
      <c r="PB394" s="1"/>
      <c r="PC394" s="1"/>
      <c r="PD394" s="1"/>
      <c r="PE394" s="1"/>
      <c r="PF394" s="1"/>
      <c r="PG394" s="1"/>
      <c r="PH394" s="1"/>
      <c r="PI394" s="1"/>
      <c r="PJ394" s="1"/>
      <c r="PK394" s="1"/>
      <c r="PL394" s="1"/>
      <c r="PM394" s="1"/>
      <c r="PN394" s="1"/>
      <c r="PO394" s="1"/>
      <c r="PP394" s="1"/>
      <c r="PQ394" s="1"/>
      <c r="PR394" s="1"/>
      <c r="PS394" s="1"/>
      <c r="PT394" s="1"/>
      <c r="PU394" s="1"/>
      <c r="PV394" s="1"/>
      <c r="PW394" s="1"/>
      <c r="PX394" s="1"/>
      <c r="PY394" s="1"/>
      <c r="PZ394" s="1"/>
      <c r="QA394" s="1"/>
      <c r="QB394" s="1"/>
      <c r="QC394" s="1"/>
      <c r="QD394" s="1"/>
      <c r="QE394" s="1"/>
      <c r="QF394" s="1"/>
      <c r="QG394" s="1"/>
      <c r="QH394" s="1"/>
      <c r="QI394" s="1"/>
      <c r="QJ394" s="1"/>
      <c r="QK394" s="1"/>
      <c r="QL394" s="1"/>
      <c r="QM394" s="1"/>
      <c r="QN394" s="1"/>
      <c r="QO394" s="1"/>
      <c r="QP394" s="1"/>
      <c r="QQ394" s="1"/>
      <c r="QR394" s="1"/>
      <c r="QS394" s="1"/>
      <c r="QT394" s="1"/>
      <c r="QU394" s="1"/>
      <c r="QV394" s="1"/>
      <c r="QW394" s="1"/>
      <c r="QX394" s="1"/>
      <c r="QY394" s="1"/>
      <c r="QZ394" s="1"/>
      <c r="RA394" s="1"/>
      <c r="RB394" s="1"/>
      <c r="RC394" s="1"/>
      <c r="RD394" s="1"/>
      <c r="RE394" s="1"/>
      <c r="RF394" s="1"/>
      <c r="RG394" s="1"/>
      <c r="RH394" s="1"/>
      <c r="RI394" s="1"/>
      <c r="RJ394" s="1"/>
      <c r="RK394" s="1"/>
      <c r="RL394" s="1"/>
      <c r="RM394" s="1"/>
      <c r="RN394" s="1"/>
      <c r="RO394" s="1"/>
      <c r="RP394" s="1"/>
      <c r="RQ394" s="1"/>
      <c r="RR394" s="1"/>
      <c r="RS394" s="1"/>
      <c r="RT394" s="1"/>
      <c r="RU394" s="1"/>
      <c r="RV394" s="1"/>
      <c r="RW394" s="1"/>
      <c r="RX394" s="1"/>
      <c r="RY394" s="1"/>
      <c r="RZ394" s="1"/>
      <c r="SA394" s="1"/>
      <c r="SB394" s="1"/>
      <c r="SC394" s="1"/>
      <c r="SD394" s="1"/>
      <c r="SE394" s="1"/>
      <c r="SF394" s="1"/>
      <c r="SG394" s="1"/>
      <c r="SH394" s="1"/>
      <c r="SI394" s="1"/>
      <c r="SJ394" s="1"/>
      <c r="SK394" s="1"/>
      <c r="SL394" s="1"/>
      <c r="SM394" s="1"/>
      <c r="SN394" s="1"/>
      <c r="SO394" s="1"/>
      <c r="SP394" s="1"/>
      <c r="SQ394" s="1"/>
      <c r="SR394" s="1"/>
      <c r="SS394" s="1"/>
      <c r="ST394" s="1"/>
      <c r="SU394" s="1"/>
      <c r="SV394" s="1"/>
      <c r="SW394" s="1"/>
      <c r="SX394" s="1"/>
      <c r="SY394" s="1"/>
      <c r="SZ394" s="1"/>
      <c r="TA394" s="1"/>
      <c r="TB394" s="1"/>
      <c r="TC394" s="1"/>
      <c r="TD394" s="1"/>
      <c r="TE394" s="1"/>
      <c r="TF394" s="1"/>
      <c r="TG394" s="1"/>
      <c r="TH394" s="1"/>
      <c r="TI394" s="1"/>
      <c r="TJ394" s="1"/>
      <c r="TK394" s="1"/>
      <c r="TL394" s="1"/>
      <c r="TM394" s="1"/>
      <c r="TN394" s="1"/>
      <c r="TO394" s="1"/>
      <c r="TP394" s="1"/>
      <c r="TQ394" s="1"/>
      <c r="TR394" s="1"/>
      <c r="TS394" s="1"/>
      <c r="TT394" s="1"/>
      <c r="TU394" s="1"/>
      <c r="TV394" s="1"/>
      <c r="TW394" s="1"/>
      <c r="TX394" s="1"/>
      <c r="TY394" s="1"/>
      <c r="TZ394" s="1"/>
      <c r="UA394" s="1"/>
      <c r="UB394" s="1"/>
      <c r="UC394" s="1"/>
      <c r="UD394" s="1"/>
      <c r="UE394" s="1"/>
      <c r="UF394" s="1"/>
      <c r="UG394" s="1"/>
      <c r="UH394" s="1"/>
      <c r="UI394" s="1"/>
      <c r="UJ394" s="1"/>
      <c r="UK394" s="1"/>
      <c r="UL394" s="1"/>
      <c r="UM394" s="1"/>
      <c r="UN394" s="1"/>
      <c r="UO394" s="1"/>
      <c r="UP394" s="1"/>
      <c r="UQ394" s="1"/>
      <c r="UR394" s="1"/>
      <c r="US394" s="1"/>
      <c r="UT394" s="1"/>
      <c r="UU394" s="1"/>
      <c r="UV394" s="1"/>
      <c r="UW394" s="1"/>
      <c r="UX394" s="1"/>
      <c r="UY394" s="1"/>
      <c r="UZ394" s="1"/>
      <c r="VA394" s="1"/>
      <c r="VB394" s="1"/>
      <c r="VC394" s="1"/>
      <c r="VD394" s="1"/>
      <c r="VE394" s="1"/>
      <c r="VF394" s="1"/>
      <c r="VG394" s="1"/>
      <c r="VH394" s="1"/>
      <c r="VI394" s="1"/>
      <c r="VJ394" s="1"/>
      <c r="VK394" s="1"/>
      <c r="VL394" s="1"/>
      <c r="VM394" s="1"/>
      <c r="VN394" s="1"/>
      <c r="VO394" s="1"/>
      <c r="VP394" s="1"/>
      <c r="VQ394" s="1"/>
      <c r="VR394" s="1"/>
      <c r="VS394" s="1"/>
      <c r="VT394" s="1"/>
      <c r="VU394" s="1"/>
      <c r="VV394" s="1"/>
      <c r="VW394" s="1"/>
      <c r="VX394" s="1"/>
      <c r="VY394" s="1"/>
      <c r="VZ394" s="1"/>
      <c r="WA394" s="1"/>
      <c r="WB394" s="1"/>
      <c r="WC394" s="1"/>
      <c r="WD394" s="1"/>
      <c r="WE394" s="1"/>
      <c r="WF394" s="1"/>
      <c r="WG394" s="1"/>
      <c r="WH394" s="1"/>
      <c r="WI394" s="1"/>
      <c r="WJ394" s="1"/>
      <c r="WK394" s="1"/>
      <c r="WL394" s="1"/>
      <c r="WM394" s="1"/>
      <c r="WN394" s="1"/>
      <c r="WO394" s="1"/>
      <c r="WP394" s="1"/>
      <c r="WQ394" s="1"/>
      <c r="WR394" s="1"/>
      <c r="WS394" s="1"/>
      <c r="WT394" s="1"/>
      <c r="WU394" s="1"/>
      <c r="WV394" s="1"/>
      <c r="WW394" s="1"/>
      <c r="WX394" s="1"/>
      <c r="WY394" s="1"/>
      <c r="WZ394" s="1"/>
      <c r="XA394" s="1"/>
      <c r="XB394" s="1"/>
      <c r="XC394" s="1"/>
      <c r="XD394" s="1"/>
      <c r="XE394" s="1"/>
      <c r="XF394" s="1"/>
      <c r="XG394" s="1"/>
      <c r="XH394" s="1"/>
      <c r="XI394" s="1"/>
      <c r="XJ394" s="1"/>
      <c r="XK394" s="1"/>
      <c r="XL394" s="1"/>
      <c r="XM394" s="1"/>
      <c r="XN394" s="1"/>
      <c r="XO394" s="1"/>
      <c r="XP394" s="1"/>
      <c r="XQ394" s="1"/>
      <c r="XR394" s="1"/>
      <c r="XS394" s="1"/>
      <c r="XT394" s="1"/>
      <c r="XU394" s="1"/>
      <c r="XV394" s="1"/>
      <c r="XW394" s="1"/>
      <c r="XX394" s="1"/>
      <c r="XY394" s="1"/>
      <c r="XZ394" s="1"/>
      <c r="YA394" s="1"/>
      <c r="YB394" s="1"/>
      <c r="YC394" s="1"/>
      <c r="YD394" s="1"/>
      <c r="YE394" s="1"/>
      <c r="YF394" s="1"/>
      <c r="YG394" s="1"/>
      <c r="YH394" s="1"/>
      <c r="YI394" s="1"/>
      <c r="YJ394" s="1"/>
      <c r="YK394" s="1"/>
      <c r="YL394" s="1"/>
      <c r="YM394" s="1"/>
      <c r="YN394" s="1"/>
      <c r="YO394" s="1"/>
      <c r="YP394" s="1"/>
      <c r="YQ394" s="1"/>
      <c r="YR394" s="1"/>
      <c r="YS394" s="1"/>
      <c r="YT394" s="1"/>
      <c r="YU394" s="1"/>
      <c r="YV394" s="1"/>
      <c r="YW394" s="1"/>
      <c r="YX394" s="1"/>
      <c r="YY394" s="1"/>
      <c r="YZ394" s="1"/>
      <c r="ZA394" s="1"/>
      <c r="ZB394" s="1"/>
      <c r="ZC394" s="1"/>
      <c r="ZD394" s="1"/>
      <c r="ZE394" s="1"/>
      <c r="ZF394" s="1"/>
      <c r="ZG394" s="1"/>
      <c r="ZH394" s="1"/>
      <c r="ZI394" s="1"/>
      <c r="ZJ394" s="1"/>
      <c r="ZK394" s="1"/>
      <c r="ZL394" s="1"/>
      <c r="ZM394" s="1"/>
      <c r="ZN394" s="1"/>
      <c r="ZO394" s="1"/>
      <c r="ZP394" s="1"/>
      <c r="ZQ394" s="1"/>
      <c r="ZR394" s="1"/>
      <c r="ZS394" s="1"/>
      <c r="ZT394" s="1"/>
      <c r="ZU394" s="1"/>
      <c r="ZV394" s="1"/>
      <c r="ZW394" s="1"/>
      <c r="ZX394" s="1"/>
      <c r="ZY394" s="1"/>
      <c r="ZZ394" s="1"/>
      <c r="AAA394" s="1"/>
      <c r="AAB394" s="1"/>
      <c r="AAC394" s="1"/>
      <c r="AAD394" s="1"/>
      <c r="AAE394" s="1"/>
      <c r="AAF394" s="1"/>
      <c r="AAG394" s="1"/>
      <c r="AAH394" s="1"/>
      <c r="AAI394" s="1"/>
      <c r="AAJ394" s="1"/>
      <c r="AAK394" s="1"/>
      <c r="AAL394" s="1"/>
      <c r="AAM394" s="1"/>
      <c r="AAN394" s="1"/>
      <c r="AAO394" s="1"/>
      <c r="AAP394" s="1"/>
      <c r="AAQ394" s="1"/>
      <c r="AAR394" s="1"/>
      <c r="AAS394" s="1"/>
      <c r="AAT394" s="1"/>
      <c r="AAU394" s="1"/>
      <c r="AAV394" s="1"/>
      <c r="AAW394" s="1"/>
      <c r="AAX394" s="1"/>
      <c r="AAY394" s="1"/>
      <c r="AAZ394" s="1"/>
      <c r="ABA394" s="1"/>
      <c r="ABB394" s="1"/>
      <c r="ABC394" s="1"/>
      <c r="ABD394" s="1"/>
      <c r="ABE394" s="1"/>
      <c r="ABF394" s="1"/>
      <c r="ABG394" s="1"/>
      <c r="ABH394" s="1"/>
      <c r="ABI394" s="1"/>
      <c r="ABJ394" s="1"/>
      <c r="ABK394" s="1"/>
      <c r="ABL394" s="1"/>
      <c r="ABM394" s="1"/>
      <c r="ABN394" s="1"/>
      <c r="ABO394" s="1"/>
      <c r="ABP394" s="1"/>
      <c r="ABQ394" s="1"/>
      <c r="ABR394" s="1"/>
      <c r="ABS394" s="1"/>
      <c r="ABT394" s="1"/>
      <c r="ABU394" s="1"/>
      <c r="ABV394" s="1"/>
      <c r="ABW394" s="1"/>
      <c r="ABX394" s="1"/>
      <c r="ABY394" s="1"/>
      <c r="ABZ394" s="1"/>
      <c r="ACA394" s="1"/>
      <c r="ACB394" s="1"/>
      <c r="ACC394" s="1"/>
      <c r="ACD394" s="1"/>
      <c r="ACE394" s="1"/>
      <c r="ACF394" s="1"/>
      <c r="ACG394" s="1"/>
      <c r="ACH394" s="1"/>
      <c r="ACI394" s="1"/>
      <c r="ACJ394" s="1"/>
      <c r="ACK394" s="1"/>
      <c r="ACL394" s="1"/>
      <c r="ACM394" s="1"/>
      <c r="ACN394" s="1"/>
      <c r="ACO394" s="1"/>
      <c r="ACP394" s="1"/>
      <c r="ACQ394" s="1"/>
      <c r="ACR394" s="1"/>
      <c r="ACS394" s="1"/>
      <c r="ACT394" s="1"/>
      <c r="ACU394" s="1"/>
      <c r="ACV394" s="1"/>
      <c r="ACW394" s="1"/>
      <c r="ACX394" s="1"/>
      <c r="ACY394" s="1"/>
      <c r="ACZ394" s="1"/>
      <c r="ADA394" s="1"/>
      <c r="ADB394" s="1"/>
      <c r="ADC394" s="1"/>
      <c r="ADD394" s="1"/>
      <c r="ADE394" s="1"/>
      <c r="ADF394" s="1"/>
      <c r="ADG394" s="1"/>
      <c r="ADH394" s="1"/>
      <c r="ADI394" s="1"/>
      <c r="ADJ394" s="1"/>
      <c r="ADK394" s="1"/>
      <c r="ADL394" s="1"/>
      <c r="ADM394" s="1"/>
      <c r="ADN394" s="1"/>
      <c r="ADO394" s="1"/>
      <c r="ADP394" s="1"/>
      <c r="ADQ394" s="1"/>
      <c r="ADR394" s="1"/>
      <c r="ADS394" s="1"/>
      <c r="ADT394" s="1"/>
      <c r="ADU394" s="1"/>
      <c r="ADV394" s="1"/>
      <c r="ADW394" s="1"/>
      <c r="ADX394" s="1"/>
      <c r="ADY394" s="1"/>
      <c r="ADZ394" s="1"/>
      <c r="AEA394" s="1"/>
      <c r="AEB394" s="1"/>
      <c r="AEC394" s="1"/>
      <c r="AED394" s="1"/>
      <c r="AEE394" s="1"/>
      <c r="AEF394" s="1"/>
      <c r="AEG394" s="1"/>
      <c r="AEH394" s="1"/>
      <c r="AEI394" s="1"/>
      <c r="AEJ394" s="1"/>
      <c r="AEK394" s="1"/>
      <c r="AEL394" s="1"/>
      <c r="AEM394" s="1"/>
      <c r="AEN394" s="1"/>
      <c r="AEO394" s="1"/>
      <c r="AEP394" s="1"/>
      <c r="AEQ394" s="1"/>
      <c r="AER394" s="1"/>
      <c r="AES394" s="1"/>
      <c r="AET394" s="1"/>
      <c r="AEU394" s="1"/>
      <c r="AEV394" s="1"/>
      <c r="AEW394" s="1"/>
      <c r="AEX394" s="1"/>
      <c r="AEY394" s="1"/>
      <c r="AEZ394" s="1"/>
      <c r="AFA394" s="1"/>
      <c r="AFB394" s="1"/>
      <c r="AFC394" s="1"/>
      <c r="AFD394" s="1"/>
      <c r="AFE394" s="1"/>
      <c r="AFF394" s="1"/>
      <c r="AFG394" s="1"/>
      <c r="AFH394" s="1"/>
      <c r="AFI394" s="1"/>
      <c r="AFJ394" s="1"/>
      <c r="AFK394" s="1"/>
      <c r="AFL394" s="1"/>
      <c r="AFM394" s="1"/>
      <c r="AFN394" s="1"/>
      <c r="AFO394" s="1"/>
      <c r="AFP394" s="1"/>
      <c r="AFQ394" s="1"/>
      <c r="AFR394" s="1"/>
      <c r="AFS394" s="1"/>
      <c r="AFT394" s="1"/>
      <c r="AFU394" s="1"/>
      <c r="AFV394" s="1"/>
      <c r="AFW394" s="1"/>
      <c r="AFX394" s="1"/>
      <c r="AFY394" s="1"/>
      <c r="AFZ394" s="1"/>
      <c r="AGA394" s="1"/>
      <c r="AGB394" s="1"/>
      <c r="AGC394" s="1"/>
      <c r="AGD394" s="1"/>
      <c r="AGE394" s="1"/>
      <c r="AGF394" s="1"/>
      <c r="AGG394" s="1"/>
      <c r="AGH394" s="1"/>
      <c r="AGI394" s="1"/>
      <c r="AGJ394" s="1"/>
      <c r="AGK394" s="1"/>
      <c r="AGL394" s="1"/>
      <c r="AGM394" s="1"/>
      <c r="AGN394" s="1"/>
      <c r="AGO394" s="1"/>
      <c r="AGP394" s="1"/>
      <c r="AGQ394" s="1"/>
      <c r="AGR394" s="1"/>
      <c r="AGS394" s="1"/>
      <c r="AGT394" s="1"/>
      <c r="AGU394" s="1"/>
      <c r="AGV394" s="1"/>
      <c r="AGW394" s="1"/>
      <c r="AGX394" s="1"/>
      <c r="AGY394" s="1"/>
      <c r="AGZ394" s="1"/>
      <c r="AHA394" s="1"/>
      <c r="AHB394" s="1"/>
      <c r="AHC394" s="1"/>
      <c r="AHD394" s="1"/>
      <c r="AHE394" s="1"/>
      <c r="AHF394" s="1"/>
      <c r="AHG394" s="1"/>
      <c r="AHH394" s="1"/>
      <c r="AHI394" s="1"/>
      <c r="AHJ394" s="1"/>
      <c r="AHK394" s="1"/>
      <c r="AHL394" s="1"/>
      <c r="AHM394" s="1"/>
      <c r="AHN394" s="1"/>
      <c r="AHO394" s="1"/>
      <c r="AHP394" s="1"/>
      <c r="AHQ394" s="1"/>
      <c r="AHR394" s="1"/>
      <c r="AHS394" s="1"/>
      <c r="AHT394" s="1"/>
      <c r="AHU394" s="1"/>
      <c r="AHV394" s="1"/>
      <c r="AHW394" s="1"/>
      <c r="AHX394" s="1"/>
      <c r="AHY394" s="1"/>
      <c r="AHZ394" s="1"/>
      <c r="AIA394" s="1"/>
      <c r="AIB394" s="1"/>
      <c r="AIC394" s="1"/>
      <c r="AID394" s="1"/>
      <c r="AIE394" s="1"/>
      <c r="AIF394" s="1"/>
      <c r="AIG394" s="1"/>
      <c r="AIH394" s="1"/>
      <c r="AII394" s="1"/>
      <c r="AIJ394" s="1"/>
      <c r="AIK394" s="1"/>
      <c r="AIL394" s="1"/>
      <c r="AIM394" s="1"/>
      <c r="AIN394" s="1"/>
      <c r="AIO394" s="1"/>
      <c r="AIP394" s="1"/>
      <c r="AIQ394" s="1"/>
      <c r="AIR394" s="1"/>
      <c r="AIS394" s="1"/>
      <c r="AIT394" s="1"/>
      <c r="AIU394" s="1"/>
      <c r="AIV394" s="1"/>
      <c r="AIW394" s="1"/>
      <c r="AIX394" s="1"/>
      <c r="AIY394" s="1"/>
      <c r="AIZ394" s="1"/>
      <c r="AJA394" s="1"/>
      <c r="AJB394" s="1"/>
      <c r="AJC394" s="1"/>
      <c r="AJD394" s="1"/>
      <c r="AJE394" s="1"/>
      <c r="AJF394" s="1"/>
      <c r="AJG394" s="1"/>
      <c r="AJH394" s="1"/>
      <c r="AJI394" s="1"/>
      <c r="AJJ394" s="1"/>
      <c r="AJK394" s="1"/>
      <c r="AJL394" s="1"/>
      <c r="AJM394" s="1"/>
      <c r="AJN394" s="1"/>
      <c r="AJO394" s="1"/>
      <c r="AJP394" s="1"/>
      <c r="AJQ394" s="1"/>
      <c r="AJR394" s="1"/>
      <c r="AJS394" s="1"/>
      <c r="AJT394" s="1"/>
      <c r="AJU394" s="1"/>
      <c r="AJV394" s="1"/>
      <c r="AJW394" s="1"/>
      <c r="AJX394" s="1"/>
      <c r="AJY394" s="1"/>
      <c r="AJZ394" s="1"/>
      <c r="AKA394" s="1"/>
      <c r="AKB394" s="1"/>
      <c r="AKC394" s="1"/>
      <c r="AKD394" s="1"/>
      <c r="AKE394" s="1"/>
      <c r="AKF394" s="1"/>
      <c r="AKG394" s="1"/>
      <c r="AKH394" s="1"/>
      <c r="AKI394" s="1"/>
      <c r="AKJ394" s="1"/>
      <c r="AKK394" s="1"/>
      <c r="AKL394" s="1"/>
      <c r="AKM394" s="1"/>
      <c r="AKN394" s="1"/>
      <c r="AKO394" s="1"/>
      <c r="AKP394" s="1"/>
      <c r="AKQ394" s="1"/>
      <c r="AKR394" s="1"/>
      <c r="AKS394" s="1"/>
      <c r="AKT394" s="1"/>
      <c r="AKU394" s="1"/>
      <c r="AKV394" s="1"/>
      <c r="AKW394" s="1"/>
      <c r="AKX394" s="1"/>
      <c r="AKY394" s="1"/>
      <c r="AKZ394" s="1"/>
      <c r="ALA394" s="1"/>
      <c r="ALB394" s="1"/>
      <c r="ALC394" s="1"/>
      <c r="ALD394" s="1"/>
      <c r="ALE394" s="1"/>
      <c r="ALF394" s="1"/>
      <c r="ALG394" s="1"/>
      <c r="ALH394" s="1"/>
      <c r="ALI394" s="1"/>
      <c r="ALJ394" s="1"/>
      <c r="ALK394" s="1"/>
      <c r="ALL394" s="1"/>
      <c r="ALM394" s="1"/>
      <c r="ALN394" s="1"/>
      <c r="ALO394" s="1"/>
      <c r="ALP394" s="1"/>
      <c r="ALQ394" s="1"/>
      <c r="ALR394" s="1"/>
      <c r="ALS394" s="1"/>
      <c r="ALT394" s="1"/>
      <c r="ALU394" s="1"/>
      <c r="ALV394" s="1"/>
      <c r="ALW394" s="1"/>
      <c r="ALX394" s="1"/>
      <c r="ALY394" s="1"/>
      <c r="ALZ394" s="1"/>
      <c r="AMA394" s="1"/>
      <c r="AMB394" s="1"/>
      <c r="AMC394" s="1"/>
      <c r="AMD394" s="1"/>
      <c r="AME394" s="1"/>
      <c r="AMF394" s="1"/>
      <c r="AMG394" s="1"/>
      <c r="AMH394" s="1"/>
      <c r="AMI394" s="1"/>
      <c r="AMJ394" s="1"/>
      <c r="AMK394" s="1"/>
    </row>
    <row r="395" spans="1:1025" s="78" customForma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  <c r="IU395" s="1"/>
      <c r="IV395" s="1"/>
      <c r="IW395" s="1"/>
      <c r="IX395" s="1"/>
      <c r="IY395" s="1"/>
      <c r="IZ395" s="1"/>
      <c r="JA395" s="1"/>
      <c r="JB395" s="1"/>
      <c r="JC395" s="1"/>
      <c r="JD395" s="1"/>
      <c r="JE395" s="1"/>
      <c r="JF395" s="1"/>
      <c r="JG395" s="1"/>
      <c r="JH395" s="1"/>
      <c r="JI395" s="1"/>
      <c r="JJ395" s="1"/>
      <c r="JK395" s="1"/>
      <c r="JL395" s="1"/>
      <c r="JM395" s="1"/>
      <c r="JN395" s="1"/>
      <c r="JO395" s="1"/>
      <c r="JP395" s="1"/>
      <c r="JQ395" s="1"/>
      <c r="JR395" s="1"/>
      <c r="JS395" s="1"/>
      <c r="JT395" s="1"/>
      <c r="JU395" s="1"/>
      <c r="JV395" s="1"/>
      <c r="JW395" s="1"/>
      <c r="JX395" s="1"/>
      <c r="JY395" s="1"/>
      <c r="JZ395" s="1"/>
      <c r="KA395" s="1"/>
      <c r="KB395" s="1"/>
      <c r="KC395" s="1"/>
      <c r="KD395" s="1"/>
      <c r="KE395" s="1"/>
      <c r="KF395" s="1"/>
      <c r="KG395" s="1"/>
      <c r="KH395" s="1"/>
      <c r="KI395" s="1"/>
      <c r="KJ395" s="1"/>
      <c r="KK395" s="1"/>
      <c r="KL395" s="1"/>
      <c r="KM395" s="1"/>
      <c r="KN395" s="1"/>
      <c r="KO395" s="1"/>
      <c r="KP395" s="1"/>
      <c r="KQ395" s="1"/>
      <c r="KR395" s="1"/>
      <c r="KS395" s="1"/>
      <c r="KT395" s="1"/>
      <c r="KU395" s="1"/>
      <c r="KV395" s="1"/>
      <c r="KW395" s="1"/>
      <c r="KX395" s="1"/>
      <c r="KY395" s="1"/>
      <c r="KZ395" s="1"/>
      <c r="LA395" s="1"/>
      <c r="LB395" s="1"/>
      <c r="LC395" s="1"/>
      <c r="LD395" s="1"/>
      <c r="LE395" s="1"/>
      <c r="LF395" s="1"/>
      <c r="LG395" s="1"/>
      <c r="LH395" s="1"/>
      <c r="LI395" s="1"/>
      <c r="LJ395" s="1"/>
      <c r="LK395" s="1"/>
      <c r="LL395" s="3"/>
      <c r="LM395" s="3"/>
      <c r="LN395" s="3"/>
      <c r="LO395" s="3"/>
      <c r="LP395" s="3"/>
      <c r="LQ395" s="3"/>
      <c r="LR395" s="3"/>
      <c r="LS395" s="3"/>
      <c r="LT395" s="3"/>
      <c r="LU395" s="3"/>
      <c r="LV395" s="3"/>
      <c r="LW395" s="3"/>
      <c r="LX395" s="3"/>
      <c r="LY395" s="3"/>
      <c r="LZ395" s="3"/>
      <c r="MA395" s="3"/>
      <c r="MB395" s="3"/>
      <c r="MC395" s="1"/>
      <c r="MD395" s="1"/>
      <c r="ME395" s="1"/>
      <c r="MF395" s="1"/>
      <c r="MG395" s="1"/>
      <c r="MH395" s="1"/>
      <c r="MI395" s="1"/>
      <c r="MJ395" s="1"/>
      <c r="MK395" s="1"/>
      <c r="ML395" s="1"/>
      <c r="MM395" s="1"/>
      <c r="MN395" s="1"/>
      <c r="MO395" s="1"/>
      <c r="MP395" s="1"/>
      <c r="MQ395" s="1"/>
      <c r="MR395" s="1"/>
      <c r="MS395" s="1"/>
      <c r="MT395" s="1"/>
      <c r="MU395" s="1"/>
      <c r="MV395" s="1"/>
      <c r="MW395" s="1"/>
      <c r="MX395" s="1"/>
      <c r="MY395" s="1"/>
      <c r="MZ395" s="1"/>
      <c r="NA395" s="1"/>
      <c r="NB395" s="1"/>
      <c r="NC395" s="1"/>
      <c r="ND395" s="1"/>
      <c r="NE395" s="1"/>
      <c r="NF395" s="1"/>
      <c r="NG395" s="1"/>
      <c r="NH395" s="1"/>
      <c r="NI395" s="1"/>
      <c r="NJ395" s="1"/>
      <c r="NK395" s="1"/>
      <c r="NL395" s="1"/>
      <c r="NM395" s="1"/>
      <c r="NN395" s="1"/>
      <c r="NO395" s="1"/>
      <c r="NP395" s="1"/>
      <c r="NQ395" s="1"/>
      <c r="NR395" s="1"/>
      <c r="NS395" s="1"/>
      <c r="NT395" s="1"/>
      <c r="NU395" s="1"/>
      <c r="NV395" s="1"/>
      <c r="NW395" s="1"/>
      <c r="NX395" s="1"/>
      <c r="NY395" s="1"/>
      <c r="NZ395" s="1"/>
      <c r="OA395" s="1"/>
      <c r="OB395" s="1"/>
      <c r="OC395" s="1"/>
      <c r="OD395" s="1"/>
      <c r="OE395" s="1"/>
      <c r="OF395" s="1"/>
      <c r="OG395" s="1"/>
      <c r="OH395" s="1"/>
      <c r="OI395" s="1"/>
      <c r="OJ395" s="1"/>
      <c r="OK395" s="1"/>
      <c r="OL395" s="1"/>
      <c r="OM395" s="1"/>
      <c r="ON395" s="1"/>
      <c r="OO395" s="1"/>
      <c r="OP395" s="1"/>
      <c r="OQ395" s="1"/>
      <c r="OR395" s="1"/>
      <c r="OS395" s="1"/>
      <c r="OT395" s="1"/>
      <c r="OU395" s="1"/>
      <c r="OV395" s="1"/>
      <c r="OW395" s="1"/>
      <c r="OX395" s="1"/>
      <c r="OY395" s="1"/>
      <c r="OZ395" s="1"/>
      <c r="PA395" s="1"/>
      <c r="PB395" s="1"/>
      <c r="PC395" s="1"/>
      <c r="PD395" s="1"/>
      <c r="PE395" s="1"/>
      <c r="PF395" s="1"/>
      <c r="PG395" s="1"/>
      <c r="PH395" s="1"/>
      <c r="PI395" s="1"/>
      <c r="PJ395" s="1"/>
      <c r="PK395" s="1"/>
      <c r="PL395" s="1"/>
      <c r="PM395" s="1"/>
      <c r="PN395" s="1"/>
      <c r="PO395" s="1"/>
      <c r="PP395" s="1"/>
      <c r="PQ395" s="1"/>
      <c r="PR395" s="1"/>
      <c r="PS395" s="1"/>
      <c r="PT395" s="1"/>
      <c r="PU395" s="1"/>
      <c r="PV395" s="1"/>
      <c r="PW395" s="1"/>
      <c r="PX395" s="1"/>
      <c r="PY395" s="1"/>
      <c r="PZ395" s="1"/>
      <c r="QA395" s="1"/>
      <c r="QB395" s="1"/>
      <c r="QC395" s="1"/>
      <c r="QD395" s="1"/>
      <c r="QE395" s="1"/>
      <c r="QF395" s="1"/>
      <c r="QG395" s="1"/>
      <c r="QH395" s="1"/>
      <c r="QI395" s="1"/>
      <c r="QJ395" s="1"/>
      <c r="QK395" s="1"/>
      <c r="QL395" s="1"/>
      <c r="QM395" s="1"/>
      <c r="QN395" s="1"/>
      <c r="QO395" s="1"/>
      <c r="QP395" s="1"/>
      <c r="QQ395" s="1"/>
      <c r="QR395" s="1"/>
      <c r="QS395" s="1"/>
      <c r="QT395" s="1"/>
      <c r="QU395" s="1"/>
      <c r="QV395" s="1"/>
      <c r="QW395" s="1"/>
      <c r="QX395" s="1"/>
      <c r="QY395" s="1"/>
      <c r="QZ395" s="1"/>
      <c r="RA395" s="1"/>
      <c r="RB395" s="1"/>
      <c r="RC395" s="1"/>
      <c r="RD395" s="1"/>
      <c r="RE395" s="1"/>
      <c r="RF395" s="1"/>
      <c r="RG395" s="1"/>
      <c r="RH395" s="1"/>
      <c r="RI395" s="1"/>
      <c r="RJ395" s="1"/>
      <c r="RK395" s="1"/>
      <c r="RL395" s="1"/>
      <c r="RM395" s="1"/>
      <c r="RN395" s="1"/>
      <c r="RO395" s="1"/>
      <c r="RP395" s="1"/>
      <c r="RQ395" s="1"/>
      <c r="RR395" s="1"/>
      <c r="RS395" s="1"/>
      <c r="RT395" s="1"/>
      <c r="RU395" s="1"/>
      <c r="RV395" s="1"/>
      <c r="RW395" s="1"/>
      <c r="RX395" s="1"/>
      <c r="RY395" s="1"/>
      <c r="RZ395" s="1"/>
      <c r="SA395" s="1"/>
      <c r="SB395" s="1"/>
      <c r="SC395" s="1"/>
      <c r="SD395" s="1"/>
      <c r="SE395" s="1"/>
      <c r="SF395" s="1"/>
      <c r="SG395" s="1"/>
      <c r="SH395" s="1"/>
      <c r="SI395" s="1"/>
      <c r="SJ395" s="1"/>
      <c r="SK395" s="1"/>
      <c r="SL395" s="1"/>
      <c r="SM395" s="1"/>
      <c r="SN395" s="1"/>
      <c r="SO395" s="1"/>
      <c r="SP395" s="1"/>
      <c r="SQ395" s="1"/>
      <c r="SR395" s="1"/>
      <c r="SS395" s="1"/>
      <c r="ST395" s="1"/>
      <c r="SU395" s="1"/>
      <c r="SV395" s="1"/>
      <c r="SW395" s="1"/>
      <c r="SX395" s="1"/>
      <c r="SY395" s="1"/>
      <c r="SZ395" s="1"/>
      <c r="TA395" s="1"/>
      <c r="TB395" s="1"/>
      <c r="TC395" s="1"/>
      <c r="TD395" s="1"/>
      <c r="TE395" s="1"/>
      <c r="TF395" s="1"/>
      <c r="TG395" s="1"/>
      <c r="TH395" s="1"/>
      <c r="TI395" s="1"/>
      <c r="TJ395" s="1"/>
      <c r="TK395" s="1"/>
      <c r="TL395" s="1"/>
      <c r="TM395" s="1"/>
      <c r="TN395" s="1"/>
      <c r="TO395" s="1"/>
      <c r="TP395" s="1"/>
      <c r="TQ395" s="1"/>
      <c r="TR395" s="1"/>
      <c r="TS395" s="1"/>
      <c r="TT395" s="1"/>
      <c r="TU395" s="1"/>
      <c r="TV395" s="1"/>
      <c r="TW395" s="1"/>
      <c r="TX395" s="1"/>
      <c r="TY395" s="1"/>
      <c r="TZ395" s="1"/>
      <c r="UA395" s="1"/>
      <c r="UB395" s="1"/>
      <c r="UC395" s="1"/>
      <c r="UD395" s="1"/>
      <c r="UE395" s="1"/>
      <c r="UF395" s="1"/>
      <c r="UG395" s="1"/>
      <c r="UH395" s="1"/>
      <c r="UI395" s="1"/>
      <c r="UJ395" s="1"/>
      <c r="UK395" s="1"/>
      <c r="UL395" s="1"/>
      <c r="UM395" s="1"/>
      <c r="UN395" s="1"/>
      <c r="UO395" s="1"/>
      <c r="UP395" s="1"/>
      <c r="UQ395" s="1"/>
      <c r="UR395" s="1"/>
      <c r="US395" s="1"/>
      <c r="UT395" s="1"/>
      <c r="UU395" s="1"/>
      <c r="UV395" s="1"/>
      <c r="UW395" s="1"/>
      <c r="UX395" s="1"/>
      <c r="UY395" s="1"/>
      <c r="UZ395" s="1"/>
      <c r="VA395" s="1"/>
      <c r="VB395" s="1"/>
      <c r="VC395" s="1"/>
      <c r="VD395" s="1"/>
      <c r="VE395" s="1"/>
      <c r="VF395" s="1"/>
      <c r="VG395" s="1"/>
      <c r="VH395" s="1"/>
      <c r="VI395" s="1"/>
      <c r="VJ395" s="1"/>
      <c r="VK395" s="1"/>
      <c r="VL395" s="1"/>
      <c r="VM395" s="1"/>
      <c r="VN395" s="1"/>
      <c r="VO395" s="1"/>
      <c r="VP395" s="1"/>
      <c r="VQ395" s="1"/>
      <c r="VR395" s="1"/>
      <c r="VS395" s="1"/>
      <c r="VT395" s="1"/>
      <c r="VU395" s="1"/>
      <c r="VV395" s="1"/>
      <c r="VW395" s="1"/>
      <c r="VX395" s="1"/>
      <c r="VY395" s="1"/>
      <c r="VZ395" s="1"/>
      <c r="WA395" s="1"/>
      <c r="WB395" s="1"/>
      <c r="WC395" s="1"/>
      <c r="WD395" s="1"/>
      <c r="WE395" s="1"/>
      <c r="WF395" s="1"/>
      <c r="WG395" s="1"/>
      <c r="WH395" s="1"/>
      <c r="WI395" s="1"/>
      <c r="WJ395" s="1"/>
      <c r="WK395" s="1"/>
      <c r="WL395" s="1"/>
      <c r="WM395" s="1"/>
      <c r="WN395" s="1"/>
      <c r="WO395" s="1"/>
      <c r="WP395" s="1"/>
      <c r="WQ395" s="1"/>
      <c r="WR395" s="1"/>
      <c r="WS395" s="1"/>
      <c r="WT395" s="1"/>
      <c r="WU395" s="1"/>
      <c r="WV395" s="1"/>
      <c r="WW395" s="1"/>
      <c r="WX395" s="1"/>
      <c r="WY395" s="1"/>
      <c r="WZ395" s="1"/>
      <c r="XA395" s="1"/>
      <c r="XB395" s="1"/>
      <c r="XC395" s="1"/>
      <c r="XD395" s="1"/>
      <c r="XE395" s="1"/>
      <c r="XF395" s="1"/>
      <c r="XG395" s="1"/>
      <c r="XH395" s="1"/>
      <c r="XI395" s="1"/>
      <c r="XJ395" s="1"/>
      <c r="XK395" s="1"/>
      <c r="XL395" s="1"/>
      <c r="XM395" s="1"/>
      <c r="XN395" s="1"/>
      <c r="XO395" s="1"/>
      <c r="XP395" s="1"/>
      <c r="XQ395" s="1"/>
      <c r="XR395" s="1"/>
      <c r="XS395" s="1"/>
      <c r="XT395" s="1"/>
      <c r="XU395" s="1"/>
      <c r="XV395" s="1"/>
      <c r="XW395" s="1"/>
      <c r="XX395" s="1"/>
      <c r="XY395" s="1"/>
      <c r="XZ395" s="1"/>
      <c r="YA395" s="1"/>
      <c r="YB395" s="1"/>
      <c r="YC395" s="1"/>
      <c r="YD395" s="1"/>
      <c r="YE395" s="1"/>
      <c r="YF395" s="1"/>
      <c r="YG395" s="1"/>
      <c r="YH395" s="1"/>
      <c r="YI395" s="1"/>
      <c r="YJ395" s="1"/>
      <c r="YK395" s="1"/>
      <c r="YL395" s="1"/>
      <c r="YM395" s="1"/>
      <c r="YN395" s="1"/>
      <c r="YO395" s="1"/>
      <c r="YP395" s="1"/>
      <c r="YQ395" s="1"/>
      <c r="YR395" s="1"/>
      <c r="YS395" s="1"/>
      <c r="YT395" s="1"/>
      <c r="YU395" s="1"/>
      <c r="YV395" s="1"/>
      <c r="YW395" s="1"/>
      <c r="YX395" s="1"/>
      <c r="YY395" s="1"/>
      <c r="YZ395" s="1"/>
      <c r="ZA395" s="1"/>
      <c r="ZB395" s="1"/>
      <c r="ZC395" s="1"/>
      <c r="ZD395" s="1"/>
      <c r="ZE395" s="1"/>
      <c r="ZF395" s="1"/>
      <c r="ZG395" s="1"/>
      <c r="ZH395" s="1"/>
      <c r="ZI395" s="1"/>
      <c r="ZJ395" s="1"/>
      <c r="ZK395" s="1"/>
      <c r="ZL395" s="1"/>
      <c r="ZM395" s="1"/>
      <c r="ZN395" s="1"/>
      <c r="ZO395" s="1"/>
      <c r="ZP395" s="1"/>
      <c r="ZQ395" s="1"/>
      <c r="ZR395" s="1"/>
      <c r="ZS395" s="1"/>
      <c r="ZT395" s="1"/>
      <c r="ZU395" s="1"/>
      <c r="ZV395" s="1"/>
      <c r="ZW395" s="1"/>
      <c r="ZX395" s="1"/>
      <c r="ZY395" s="1"/>
      <c r="ZZ395" s="1"/>
      <c r="AAA395" s="1"/>
      <c r="AAB395" s="1"/>
      <c r="AAC395" s="1"/>
      <c r="AAD395" s="1"/>
      <c r="AAE395" s="1"/>
      <c r="AAF395" s="1"/>
      <c r="AAG395" s="1"/>
      <c r="AAH395" s="1"/>
      <c r="AAI395" s="1"/>
      <c r="AAJ395" s="1"/>
      <c r="AAK395" s="1"/>
      <c r="AAL395" s="1"/>
      <c r="AAM395" s="1"/>
      <c r="AAN395" s="1"/>
      <c r="AAO395" s="1"/>
      <c r="AAP395" s="1"/>
      <c r="AAQ395" s="1"/>
      <c r="AAR395" s="1"/>
      <c r="AAS395" s="1"/>
      <c r="AAT395" s="1"/>
      <c r="AAU395" s="1"/>
      <c r="AAV395" s="1"/>
      <c r="AAW395" s="1"/>
      <c r="AAX395" s="1"/>
      <c r="AAY395" s="1"/>
      <c r="AAZ395" s="1"/>
      <c r="ABA395" s="1"/>
      <c r="ABB395" s="1"/>
      <c r="ABC395" s="1"/>
      <c r="ABD395" s="1"/>
      <c r="ABE395" s="1"/>
      <c r="ABF395" s="1"/>
      <c r="ABG395" s="1"/>
      <c r="ABH395" s="1"/>
      <c r="ABI395" s="1"/>
      <c r="ABJ395" s="1"/>
      <c r="ABK395" s="1"/>
      <c r="ABL395" s="1"/>
      <c r="ABM395" s="1"/>
      <c r="ABN395" s="1"/>
      <c r="ABO395" s="1"/>
      <c r="ABP395" s="1"/>
      <c r="ABQ395" s="1"/>
      <c r="ABR395" s="1"/>
      <c r="ABS395" s="1"/>
      <c r="ABT395" s="1"/>
      <c r="ABU395" s="1"/>
      <c r="ABV395" s="1"/>
      <c r="ABW395" s="1"/>
      <c r="ABX395" s="1"/>
      <c r="ABY395" s="1"/>
      <c r="ABZ395" s="1"/>
      <c r="ACA395" s="1"/>
      <c r="ACB395" s="1"/>
      <c r="ACC395" s="1"/>
      <c r="ACD395" s="1"/>
      <c r="ACE395" s="1"/>
      <c r="ACF395" s="1"/>
      <c r="ACG395" s="1"/>
      <c r="ACH395" s="1"/>
      <c r="ACI395" s="1"/>
      <c r="ACJ395" s="1"/>
      <c r="ACK395" s="1"/>
      <c r="ACL395" s="1"/>
      <c r="ACM395" s="1"/>
      <c r="ACN395" s="1"/>
      <c r="ACO395" s="1"/>
      <c r="ACP395" s="1"/>
      <c r="ACQ395" s="1"/>
      <c r="ACR395" s="1"/>
      <c r="ACS395" s="1"/>
      <c r="ACT395" s="1"/>
      <c r="ACU395" s="1"/>
      <c r="ACV395" s="1"/>
      <c r="ACW395" s="1"/>
      <c r="ACX395" s="1"/>
      <c r="ACY395" s="1"/>
      <c r="ACZ395" s="1"/>
      <c r="ADA395" s="1"/>
      <c r="ADB395" s="1"/>
      <c r="ADC395" s="1"/>
      <c r="ADD395" s="1"/>
      <c r="ADE395" s="1"/>
      <c r="ADF395" s="1"/>
      <c r="ADG395" s="1"/>
      <c r="ADH395" s="1"/>
      <c r="ADI395" s="1"/>
      <c r="ADJ395" s="1"/>
      <c r="ADK395" s="1"/>
      <c r="ADL395" s="1"/>
      <c r="ADM395" s="1"/>
      <c r="ADN395" s="1"/>
      <c r="ADO395" s="1"/>
      <c r="ADP395" s="1"/>
      <c r="ADQ395" s="1"/>
      <c r="ADR395" s="1"/>
      <c r="ADS395" s="1"/>
      <c r="ADT395" s="1"/>
      <c r="ADU395" s="1"/>
      <c r="ADV395" s="1"/>
      <c r="ADW395" s="1"/>
      <c r="ADX395" s="1"/>
      <c r="ADY395" s="1"/>
      <c r="ADZ395" s="1"/>
      <c r="AEA395" s="1"/>
      <c r="AEB395" s="1"/>
      <c r="AEC395" s="1"/>
      <c r="AED395" s="1"/>
      <c r="AEE395" s="1"/>
      <c r="AEF395" s="1"/>
      <c r="AEG395" s="1"/>
      <c r="AEH395" s="1"/>
      <c r="AEI395" s="1"/>
      <c r="AEJ395" s="1"/>
      <c r="AEK395" s="1"/>
      <c r="AEL395" s="1"/>
      <c r="AEM395" s="1"/>
      <c r="AEN395" s="1"/>
      <c r="AEO395" s="1"/>
      <c r="AEP395" s="1"/>
      <c r="AEQ395" s="1"/>
      <c r="AER395" s="1"/>
      <c r="AES395" s="1"/>
      <c r="AET395" s="1"/>
      <c r="AEU395" s="1"/>
      <c r="AEV395" s="1"/>
      <c r="AEW395" s="1"/>
      <c r="AEX395" s="1"/>
      <c r="AEY395" s="1"/>
      <c r="AEZ395" s="1"/>
      <c r="AFA395" s="1"/>
      <c r="AFB395" s="1"/>
      <c r="AFC395" s="1"/>
      <c r="AFD395" s="1"/>
      <c r="AFE395" s="1"/>
      <c r="AFF395" s="1"/>
      <c r="AFG395" s="1"/>
      <c r="AFH395" s="1"/>
      <c r="AFI395" s="1"/>
      <c r="AFJ395" s="1"/>
      <c r="AFK395" s="1"/>
      <c r="AFL395" s="1"/>
      <c r="AFM395" s="1"/>
      <c r="AFN395" s="1"/>
      <c r="AFO395" s="1"/>
      <c r="AFP395" s="1"/>
      <c r="AFQ395" s="1"/>
      <c r="AFR395" s="1"/>
      <c r="AFS395" s="1"/>
      <c r="AFT395" s="1"/>
      <c r="AFU395" s="1"/>
      <c r="AFV395" s="1"/>
      <c r="AFW395" s="1"/>
      <c r="AFX395" s="1"/>
      <c r="AFY395" s="1"/>
      <c r="AFZ395" s="1"/>
      <c r="AGA395" s="1"/>
      <c r="AGB395" s="1"/>
      <c r="AGC395" s="1"/>
      <c r="AGD395" s="1"/>
      <c r="AGE395" s="1"/>
      <c r="AGF395" s="1"/>
      <c r="AGG395" s="1"/>
      <c r="AGH395" s="1"/>
      <c r="AGI395" s="1"/>
      <c r="AGJ395" s="1"/>
      <c r="AGK395" s="1"/>
      <c r="AGL395" s="1"/>
      <c r="AGM395" s="1"/>
      <c r="AGN395" s="1"/>
      <c r="AGO395" s="1"/>
      <c r="AGP395" s="1"/>
      <c r="AGQ395" s="1"/>
      <c r="AGR395" s="1"/>
      <c r="AGS395" s="1"/>
      <c r="AGT395" s="1"/>
      <c r="AGU395" s="1"/>
      <c r="AGV395" s="1"/>
      <c r="AGW395" s="1"/>
      <c r="AGX395" s="1"/>
      <c r="AGY395" s="1"/>
      <c r="AGZ395" s="1"/>
      <c r="AHA395" s="1"/>
      <c r="AHB395" s="1"/>
      <c r="AHC395" s="1"/>
      <c r="AHD395" s="1"/>
      <c r="AHE395" s="1"/>
      <c r="AHF395" s="1"/>
      <c r="AHG395" s="1"/>
      <c r="AHH395" s="1"/>
      <c r="AHI395" s="1"/>
      <c r="AHJ395" s="1"/>
      <c r="AHK395" s="1"/>
      <c r="AHL395" s="1"/>
      <c r="AHM395" s="1"/>
      <c r="AHN395" s="1"/>
      <c r="AHO395" s="1"/>
      <c r="AHP395" s="1"/>
      <c r="AHQ395" s="1"/>
      <c r="AHR395" s="1"/>
      <c r="AHS395" s="1"/>
      <c r="AHT395" s="1"/>
      <c r="AHU395" s="1"/>
      <c r="AHV395" s="1"/>
      <c r="AHW395" s="1"/>
      <c r="AHX395" s="1"/>
      <c r="AHY395" s="1"/>
      <c r="AHZ395" s="1"/>
      <c r="AIA395" s="1"/>
      <c r="AIB395" s="1"/>
      <c r="AIC395" s="1"/>
      <c r="AID395" s="1"/>
      <c r="AIE395" s="1"/>
      <c r="AIF395" s="1"/>
      <c r="AIG395" s="1"/>
      <c r="AIH395" s="1"/>
      <c r="AII395" s="1"/>
      <c r="AIJ395" s="1"/>
      <c r="AIK395" s="1"/>
      <c r="AIL395" s="1"/>
      <c r="AIM395" s="1"/>
      <c r="AIN395" s="1"/>
      <c r="AIO395" s="1"/>
      <c r="AIP395" s="1"/>
      <c r="AIQ395" s="1"/>
      <c r="AIR395" s="1"/>
      <c r="AIS395" s="1"/>
      <c r="AIT395" s="1"/>
      <c r="AIU395" s="1"/>
      <c r="AIV395" s="1"/>
      <c r="AIW395" s="1"/>
      <c r="AIX395" s="1"/>
      <c r="AIY395" s="1"/>
      <c r="AIZ395" s="1"/>
      <c r="AJA395" s="1"/>
      <c r="AJB395" s="1"/>
      <c r="AJC395" s="1"/>
      <c r="AJD395" s="1"/>
      <c r="AJE395" s="1"/>
      <c r="AJF395" s="1"/>
      <c r="AJG395" s="1"/>
      <c r="AJH395" s="1"/>
      <c r="AJI395" s="1"/>
      <c r="AJJ395" s="1"/>
      <c r="AJK395" s="1"/>
      <c r="AJL395" s="1"/>
      <c r="AJM395" s="1"/>
      <c r="AJN395" s="1"/>
      <c r="AJO395" s="1"/>
      <c r="AJP395" s="1"/>
      <c r="AJQ395" s="1"/>
      <c r="AJR395" s="1"/>
      <c r="AJS395" s="1"/>
      <c r="AJT395" s="1"/>
      <c r="AJU395" s="1"/>
      <c r="AJV395" s="1"/>
      <c r="AJW395" s="1"/>
      <c r="AJX395" s="1"/>
      <c r="AJY395" s="1"/>
      <c r="AJZ395" s="1"/>
      <c r="AKA395" s="1"/>
      <c r="AKB395" s="1"/>
      <c r="AKC395" s="1"/>
      <c r="AKD395" s="1"/>
      <c r="AKE395" s="1"/>
      <c r="AKF395" s="1"/>
      <c r="AKG395" s="1"/>
      <c r="AKH395" s="1"/>
      <c r="AKI395" s="1"/>
      <c r="AKJ395" s="1"/>
      <c r="AKK395" s="1"/>
      <c r="AKL395" s="1"/>
      <c r="AKM395" s="1"/>
      <c r="AKN395" s="1"/>
      <c r="AKO395" s="1"/>
      <c r="AKP395" s="1"/>
      <c r="AKQ395" s="1"/>
      <c r="AKR395" s="1"/>
      <c r="AKS395" s="1"/>
      <c r="AKT395" s="1"/>
      <c r="AKU395" s="1"/>
      <c r="AKV395" s="1"/>
      <c r="AKW395" s="1"/>
      <c r="AKX395" s="1"/>
      <c r="AKY395" s="1"/>
      <c r="AKZ395" s="1"/>
      <c r="ALA395" s="1"/>
      <c r="ALB395" s="1"/>
      <c r="ALC395" s="1"/>
      <c r="ALD395" s="1"/>
      <c r="ALE395" s="1"/>
      <c r="ALF395" s="1"/>
      <c r="ALG395" s="1"/>
      <c r="ALH395" s="1"/>
      <c r="ALI395" s="1"/>
      <c r="ALJ395" s="1"/>
      <c r="ALK395" s="1"/>
      <c r="ALL395" s="1"/>
      <c r="ALM395" s="1"/>
      <c r="ALN395" s="1"/>
      <c r="ALO395" s="1"/>
      <c r="ALP395" s="1"/>
      <c r="ALQ395" s="1"/>
      <c r="ALR395" s="1"/>
      <c r="ALS395" s="1"/>
      <c r="ALT395" s="1"/>
      <c r="ALU395" s="1"/>
      <c r="ALV395" s="1"/>
      <c r="ALW395" s="1"/>
      <c r="ALX395" s="1"/>
      <c r="ALY395" s="1"/>
      <c r="ALZ395" s="1"/>
      <c r="AMA395" s="1"/>
      <c r="AMB395" s="1"/>
      <c r="AMC395" s="1"/>
      <c r="AMD395" s="1"/>
      <c r="AME395" s="1"/>
      <c r="AMF395" s="1"/>
      <c r="AMG395" s="1"/>
      <c r="AMH395" s="1"/>
      <c r="AMI395" s="1"/>
      <c r="AMJ395" s="1"/>
      <c r="AMK395" s="1"/>
    </row>
    <row r="396" spans="1:1025" s="18" customFormat="1" ht="1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  <c r="IU396" s="1"/>
      <c r="IV396" s="1"/>
      <c r="IW396" s="1"/>
      <c r="IX396" s="1"/>
      <c r="IY396" s="1"/>
      <c r="IZ396" s="1"/>
      <c r="JA396" s="1"/>
      <c r="JB396" s="1"/>
      <c r="JC396" s="1"/>
      <c r="JD396" s="1"/>
      <c r="JE396" s="1"/>
      <c r="JF396" s="1"/>
      <c r="JG396" s="1"/>
      <c r="JH396" s="1"/>
      <c r="JI396" s="1"/>
      <c r="JJ396" s="1"/>
      <c r="JK396" s="1"/>
      <c r="JL396" s="1"/>
      <c r="JM396" s="1"/>
      <c r="JN396" s="1"/>
      <c r="JO396" s="1"/>
      <c r="JP396" s="1"/>
      <c r="JQ396" s="1"/>
      <c r="JR396" s="1"/>
      <c r="JS396" s="1"/>
      <c r="JT396" s="1"/>
      <c r="JU396" s="1"/>
      <c r="JV396" s="1"/>
      <c r="JW396" s="1"/>
      <c r="JX396" s="1"/>
      <c r="JY396" s="1"/>
      <c r="JZ396" s="1"/>
      <c r="KA396" s="1"/>
      <c r="KB396" s="1"/>
      <c r="KC396" s="1"/>
      <c r="KD396" s="1"/>
      <c r="KE396" s="1"/>
      <c r="KF396" s="1"/>
      <c r="KG396" s="1"/>
      <c r="KH396" s="1"/>
      <c r="KI396" s="1"/>
      <c r="KJ396" s="1"/>
      <c r="KK396" s="1"/>
      <c r="KL396" s="1"/>
      <c r="KM396" s="1"/>
      <c r="KN396" s="1"/>
      <c r="KO396" s="1"/>
      <c r="KP396" s="1"/>
      <c r="KQ396" s="1"/>
      <c r="KR396" s="1"/>
      <c r="KS396" s="1"/>
      <c r="KT396" s="1"/>
      <c r="KU396" s="1"/>
      <c r="KV396" s="1"/>
      <c r="KW396" s="1"/>
      <c r="KX396" s="1"/>
      <c r="KY396" s="1"/>
      <c r="KZ396" s="1"/>
      <c r="LA396" s="1"/>
      <c r="LB396" s="1"/>
      <c r="LC396" s="1"/>
      <c r="LD396" s="1"/>
      <c r="LE396" s="1"/>
      <c r="LF396" s="1"/>
      <c r="LG396" s="1"/>
      <c r="LH396" s="1"/>
      <c r="LI396" s="1"/>
      <c r="LJ396" s="1"/>
      <c r="LK396" s="1"/>
      <c r="LL396" s="3"/>
      <c r="LM396" s="3"/>
      <c r="LN396" s="3"/>
      <c r="LO396" s="3"/>
      <c r="LP396" s="3"/>
      <c r="LQ396" s="3"/>
      <c r="LR396" s="3"/>
      <c r="LS396" s="3"/>
      <c r="LT396" s="3"/>
      <c r="LU396" s="3"/>
      <c r="LV396" s="3"/>
      <c r="LW396" s="3"/>
      <c r="LX396" s="3"/>
      <c r="LY396" s="3"/>
      <c r="LZ396" s="3"/>
      <c r="MA396" s="3"/>
      <c r="MB396" s="3"/>
      <c r="MC396" s="1"/>
      <c r="MD396" s="1"/>
      <c r="ME396" s="1"/>
      <c r="MF396" s="1"/>
      <c r="MG396" s="1"/>
      <c r="MH396" s="1"/>
      <c r="MI396" s="1"/>
      <c r="MJ396" s="1"/>
      <c r="MK396" s="1"/>
      <c r="ML396" s="1"/>
      <c r="MM396" s="1"/>
      <c r="MN396" s="1"/>
      <c r="MO396" s="1"/>
      <c r="MP396" s="1"/>
      <c r="MQ396" s="1"/>
      <c r="MR396" s="1"/>
      <c r="MS396" s="1"/>
      <c r="MT396" s="1"/>
      <c r="MU396" s="1"/>
      <c r="MV396" s="1"/>
      <c r="MW396" s="1"/>
      <c r="MX396" s="1"/>
      <c r="MY396" s="1"/>
      <c r="MZ396" s="1"/>
      <c r="NA396" s="1"/>
      <c r="NB396" s="1"/>
      <c r="NC396" s="1"/>
      <c r="ND396" s="1"/>
      <c r="NE396" s="1"/>
      <c r="NF396" s="1"/>
      <c r="NG396" s="1"/>
      <c r="NH396" s="1"/>
      <c r="NI396" s="1"/>
      <c r="NJ396" s="1"/>
      <c r="NK396" s="1"/>
      <c r="NL396" s="1"/>
      <c r="NM396" s="1"/>
      <c r="NN396" s="1"/>
      <c r="NO396" s="1"/>
      <c r="NP396" s="1"/>
      <c r="NQ396" s="1"/>
      <c r="NR396" s="1"/>
      <c r="NS396" s="1"/>
      <c r="NT396" s="1"/>
      <c r="NU396" s="1"/>
      <c r="NV396" s="1"/>
      <c r="NW396" s="1"/>
      <c r="NX396" s="1"/>
      <c r="NY396" s="1"/>
      <c r="NZ396" s="1"/>
      <c r="OA396" s="1"/>
      <c r="OB396" s="1"/>
      <c r="OC396" s="1"/>
      <c r="OD396" s="1"/>
      <c r="OE396" s="1"/>
      <c r="OF396" s="1"/>
      <c r="OG396" s="1"/>
      <c r="OH396" s="1"/>
      <c r="OI396" s="1"/>
      <c r="OJ396" s="1"/>
      <c r="OK396" s="1"/>
      <c r="OL396" s="1"/>
      <c r="OM396" s="1"/>
      <c r="ON396" s="1"/>
      <c r="OO396" s="1"/>
      <c r="OP396" s="1"/>
      <c r="OQ396" s="1"/>
      <c r="OR396" s="1"/>
      <c r="OS396" s="1"/>
      <c r="OT396" s="1"/>
      <c r="OU396" s="1"/>
      <c r="OV396" s="1"/>
      <c r="OW396" s="1"/>
      <c r="OX396" s="1"/>
      <c r="OY396" s="1"/>
      <c r="OZ396" s="1"/>
      <c r="PA396" s="1"/>
      <c r="PB396" s="1"/>
      <c r="PC396" s="1"/>
      <c r="PD396" s="1"/>
      <c r="PE396" s="1"/>
      <c r="PF396" s="1"/>
      <c r="PG396" s="1"/>
      <c r="PH396" s="1"/>
      <c r="PI396" s="1"/>
      <c r="PJ396" s="1"/>
      <c r="PK396" s="1"/>
      <c r="PL396" s="1"/>
      <c r="PM396" s="1"/>
      <c r="PN396" s="1"/>
      <c r="PO396" s="1"/>
      <c r="PP396" s="1"/>
      <c r="PQ396" s="1"/>
      <c r="PR396" s="1"/>
      <c r="PS396" s="1"/>
      <c r="PT396" s="1"/>
      <c r="PU396" s="1"/>
      <c r="PV396" s="1"/>
      <c r="PW396" s="1"/>
      <c r="PX396" s="1"/>
      <c r="PY396" s="1"/>
      <c r="PZ396" s="1"/>
      <c r="QA396" s="1"/>
      <c r="QB396" s="1"/>
      <c r="QC396" s="1"/>
      <c r="QD396" s="1"/>
      <c r="QE396" s="1"/>
      <c r="QF396" s="1"/>
      <c r="QG396" s="1"/>
      <c r="QH396" s="1"/>
      <c r="QI396" s="1"/>
      <c r="QJ396" s="1"/>
      <c r="QK396" s="1"/>
      <c r="QL396" s="1"/>
      <c r="QM396" s="1"/>
      <c r="QN396" s="1"/>
      <c r="QO396" s="1"/>
      <c r="QP396" s="1"/>
      <c r="QQ396" s="1"/>
      <c r="QR396" s="1"/>
      <c r="QS396" s="1"/>
      <c r="QT396" s="1"/>
      <c r="QU396" s="1"/>
      <c r="QV396" s="1"/>
      <c r="QW396" s="1"/>
      <c r="QX396" s="1"/>
      <c r="QY396" s="1"/>
      <c r="QZ396" s="1"/>
      <c r="RA396" s="1"/>
      <c r="RB396" s="1"/>
      <c r="RC396" s="1"/>
      <c r="RD396" s="1"/>
      <c r="RE396" s="1"/>
      <c r="RF396" s="1"/>
      <c r="RG396" s="1"/>
      <c r="RH396" s="1"/>
      <c r="RI396" s="1"/>
      <c r="RJ396" s="1"/>
      <c r="RK396" s="1"/>
      <c r="RL396" s="1"/>
      <c r="RM396" s="1"/>
      <c r="RN396" s="1"/>
      <c r="RO396" s="1"/>
      <c r="RP396" s="1"/>
      <c r="RQ396" s="1"/>
      <c r="RR396" s="1"/>
      <c r="RS396" s="1"/>
      <c r="RT396" s="1"/>
      <c r="RU396" s="1"/>
      <c r="RV396" s="1"/>
      <c r="RW396" s="1"/>
      <c r="RX396" s="1"/>
      <c r="RY396" s="1"/>
      <c r="RZ396" s="1"/>
      <c r="SA396" s="1"/>
      <c r="SB396" s="1"/>
      <c r="SC396" s="1"/>
      <c r="SD396" s="1"/>
      <c r="SE396" s="1"/>
      <c r="SF396" s="1"/>
      <c r="SG396" s="1"/>
      <c r="SH396" s="1"/>
      <c r="SI396" s="1"/>
      <c r="SJ396" s="1"/>
      <c r="SK396" s="1"/>
      <c r="SL396" s="1"/>
      <c r="SM396" s="1"/>
      <c r="SN396" s="1"/>
      <c r="SO396" s="1"/>
      <c r="SP396" s="1"/>
      <c r="SQ396" s="1"/>
      <c r="SR396" s="1"/>
      <c r="SS396" s="1"/>
      <c r="ST396" s="1"/>
      <c r="SU396" s="1"/>
      <c r="SV396" s="1"/>
      <c r="SW396" s="1"/>
      <c r="SX396" s="1"/>
      <c r="SY396" s="1"/>
      <c r="SZ396" s="1"/>
      <c r="TA396" s="1"/>
      <c r="TB396" s="1"/>
      <c r="TC396" s="1"/>
      <c r="TD396" s="1"/>
      <c r="TE396" s="1"/>
      <c r="TF396" s="1"/>
      <c r="TG396" s="1"/>
      <c r="TH396" s="1"/>
      <c r="TI396" s="1"/>
      <c r="TJ396" s="1"/>
      <c r="TK396" s="1"/>
      <c r="TL396" s="1"/>
      <c r="TM396" s="1"/>
      <c r="TN396" s="1"/>
      <c r="TO396" s="1"/>
      <c r="TP396" s="1"/>
      <c r="TQ396" s="1"/>
      <c r="TR396" s="1"/>
      <c r="TS396" s="1"/>
      <c r="TT396" s="1"/>
      <c r="TU396" s="1"/>
      <c r="TV396" s="1"/>
      <c r="TW396" s="1"/>
      <c r="TX396" s="1"/>
      <c r="TY396" s="1"/>
      <c r="TZ396" s="1"/>
      <c r="UA396" s="1"/>
      <c r="UB396" s="1"/>
      <c r="UC396" s="1"/>
      <c r="UD396" s="1"/>
      <c r="UE396" s="1"/>
      <c r="UF396" s="1"/>
      <c r="UG396" s="1"/>
      <c r="UH396" s="1"/>
      <c r="UI396" s="1"/>
      <c r="UJ396" s="1"/>
      <c r="UK396" s="1"/>
      <c r="UL396" s="1"/>
      <c r="UM396" s="1"/>
      <c r="UN396" s="1"/>
      <c r="UO396" s="1"/>
      <c r="UP396" s="1"/>
      <c r="UQ396" s="1"/>
      <c r="UR396" s="1"/>
      <c r="US396" s="1"/>
      <c r="UT396" s="1"/>
      <c r="UU396" s="1"/>
      <c r="UV396" s="1"/>
      <c r="UW396" s="1"/>
      <c r="UX396" s="1"/>
      <c r="UY396" s="1"/>
      <c r="UZ396" s="1"/>
      <c r="VA396" s="1"/>
      <c r="VB396" s="1"/>
      <c r="VC396" s="1"/>
      <c r="VD396" s="1"/>
      <c r="VE396" s="1"/>
      <c r="VF396" s="1"/>
      <c r="VG396" s="1"/>
      <c r="VH396" s="1"/>
      <c r="VI396" s="1"/>
      <c r="VJ396" s="1"/>
      <c r="VK396" s="1"/>
      <c r="VL396" s="1"/>
      <c r="VM396" s="1"/>
      <c r="VN396" s="1"/>
      <c r="VO396" s="1"/>
      <c r="VP396" s="1"/>
      <c r="VQ396" s="1"/>
      <c r="VR396" s="1"/>
      <c r="VS396" s="1"/>
      <c r="VT396" s="1"/>
      <c r="VU396" s="1"/>
      <c r="VV396" s="1"/>
      <c r="VW396" s="1"/>
      <c r="VX396" s="1"/>
      <c r="VY396" s="1"/>
      <c r="VZ396" s="1"/>
      <c r="WA396" s="1"/>
      <c r="WB396" s="1"/>
      <c r="WC396" s="1"/>
      <c r="WD396" s="1"/>
      <c r="WE396" s="1"/>
      <c r="WF396" s="1"/>
      <c r="WG396" s="1"/>
      <c r="WH396" s="1"/>
      <c r="WI396" s="1"/>
      <c r="WJ396" s="1"/>
      <c r="WK396" s="1"/>
      <c r="WL396" s="1"/>
      <c r="WM396" s="1"/>
      <c r="WN396" s="1"/>
      <c r="WO396" s="1"/>
      <c r="WP396" s="1"/>
      <c r="WQ396" s="1"/>
      <c r="WR396" s="1"/>
      <c r="WS396" s="1"/>
      <c r="WT396" s="1"/>
      <c r="WU396" s="1"/>
      <c r="WV396" s="1"/>
      <c r="WW396" s="1"/>
      <c r="WX396" s="1"/>
      <c r="WY396" s="1"/>
      <c r="WZ396" s="1"/>
      <c r="XA396" s="1"/>
      <c r="XB396" s="1"/>
      <c r="XC396" s="1"/>
      <c r="XD396" s="1"/>
      <c r="XE396" s="1"/>
      <c r="XF396" s="1"/>
      <c r="XG396" s="1"/>
      <c r="XH396" s="1"/>
      <c r="XI396" s="1"/>
      <c r="XJ396" s="1"/>
      <c r="XK396" s="1"/>
      <c r="XL396" s="1"/>
      <c r="XM396" s="1"/>
      <c r="XN396" s="1"/>
      <c r="XO396" s="1"/>
      <c r="XP396" s="1"/>
      <c r="XQ396" s="1"/>
      <c r="XR396" s="1"/>
      <c r="XS396" s="1"/>
      <c r="XT396" s="1"/>
      <c r="XU396" s="1"/>
      <c r="XV396" s="1"/>
      <c r="XW396" s="1"/>
      <c r="XX396" s="1"/>
      <c r="XY396" s="1"/>
      <c r="XZ396" s="1"/>
      <c r="YA396" s="1"/>
      <c r="YB396" s="1"/>
      <c r="YC396" s="1"/>
      <c r="YD396" s="1"/>
      <c r="YE396" s="1"/>
      <c r="YF396" s="1"/>
      <c r="YG396" s="1"/>
      <c r="YH396" s="1"/>
      <c r="YI396" s="1"/>
      <c r="YJ396" s="1"/>
      <c r="YK396" s="1"/>
      <c r="YL396" s="1"/>
      <c r="YM396" s="1"/>
      <c r="YN396" s="1"/>
      <c r="YO396" s="1"/>
      <c r="YP396" s="1"/>
      <c r="YQ396" s="1"/>
      <c r="YR396" s="1"/>
      <c r="YS396" s="1"/>
      <c r="YT396" s="1"/>
      <c r="YU396" s="1"/>
      <c r="YV396" s="1"/>
      <c r="YW396" s="1"/>
      <c r="YX396" s="1"/>
      <c r="YY396" s="1"/>
      <c r="YZ396" s="1"/>
      <c r="ZA396" s="1"/>
      <c r="ZB396" s="1"/>
      <c r="ZC396" s="1"/>
      <c r="ZD396" s="1"/>
      <c r="ZE396" s="1"/>
      <c r="ZF396" s="1"/>
      <c r="ZG396" s="1"/>
      <c r="ZH396" s="1"/>
      <c r="ZI396" s="1"/>
      <c r="ZJ396" s="1"/>
      <c r="ZK396" s="1"/>
      <c r="ZL396" s="1"/>
      <c r="ZM396" s="1"/>
      <c r="ZN396" s="1"/>
      <c r="ZO396" s="1"/>
      <c r="ZP396" s="1"/>
      <c r="ZQ396" s="1"/>
      <c r="ZR396" s="1"/>
      <c r="ZS396" s="1"/>
      <c r="ZT396" s="1"/>
      <c r="ZU396" s="1"/>
      <c r="ZV396" s="1"/>
      <c r="ZW396" s="1"/>
      <c r="ZX396" s="1"/>
      <c r="ZY396" s="1"/>
      <c r="ZZ396" s="1"/>
      <c r="AAA396" s="1"/>
      <c r="AAB396" s="1"/>
      <c r="AAC396" s="1"/>
      <c r="AAD396" s="1"/>
      <c r="AAE396" s="1"/>
      <c r="AAF396" s="1"/>
      <c r="AAG396" s="1"/>
      <c r="AAH396" s="1"/>
      <c r="AAI396" s="1"/>
      <c r="AAJ396" s="1"/>
      <c r="AAK396" s="1"/>
      <c r="AAL396" s="1"/>
      <c r="AAM396" s="1"/>
      <c r="AAN396" s="1"/>
      <c r="AAO396" s="1"/>
      <c r="AAP396" s="1"/>
      <c r="AAQ396" s="1"/>
      <c r="AAR396" s="1"/>
      <c r="AAS396" s="1"/>
      <c r="AAT396" s="1"/>
      <c r="AAU396" s="1"/>
      <c r="AAV396" s="1"/>
      <c r="AAW396" s="1"/>
      <c r="AAX396" s="1"/>
      <c r="AAY396" s="1"/>
      <c r="AAZ396" s="1"/>
      <c r="ABA396" s="1"/>
      <c r="ABB396" s="1"/>
      <c r="ABC396" s="1"/>
      <c r="ABD396" s="1"/>
      <c r="ABE396" s="1"/>
      <c r="ABF396" s="1"/>
      <c r="ABG396" s="1"/>
      <c r="ABH396" s="1"/>
      <c r="ABI396" s="1"/>
      <c r="ABJ396" s="1"/>
      <c r="ABK396" s="1"/>
      <c r="ABL396" s="1"/>
      <c r="ABM396" s="1"/>
      <c r="ABN396" s="1"/>
      <c r="ABO396" s="1"/>
      <c r="ABP396" s="1"/>
      <c r="ABQ396" s="1"/>
      <c r="ABR396" s="1"/>
      <c r="ABS396" s="1"/>
      <c r="ABT396" s="1"/>
      <c r="ABU396" s="1"/>
      <c r="ABV396" s="1"/>
      <c r="ABW396" s="1"/>
      <c r="ABX396" s="1"/>
      <c r="ABY396" s="1"/>
      <c r="ABZ396" s="1"/>
      <c r="ACA396" s="1"/>
      <c r="ACB396" s="1"/>
      <c r="ACC396" s="1"/>
      <c r="ACD396" s="1"/>
      <c r="ACE396" s="1"/>
      <c r="ACF396" s="1"/>
      <c r="ACG396" s="1"/>
      <c r="ACH396" s="1"/>
      <c r="ACI396" s="1"/>
      <c r="ACJ396" s="1"/>
      <c r="ACK396" s="1"/>
      <c r="ACL396" s="1"/>
      <c r="ACM396" s="1"/>
      <c r="ACN396" s="1"/>
      <c r="ACO396" s="1"/>
      <c r="ACP396" s="1"/>
      <c r="ACQ396" s="1"/>
      <c r="ACR396" s="1"/>
      <c r="ACS396" s="1"/>
      <c r="ACT396" s="1"/>
      <c r="ACU396" s="1"/>
      <c r="ACV396" s="1"/>
      <c r="ACW396" s="1"/>
      <c r="ACX396" s="1"/>
      <c r="ACY396" s="1"/>
      <c r="ACZ396" s="1"/>
      <c r="ADA396" s="1"/>
      <c r="ADB396" s="1"/>
      <c r="ADC396" s="1"/>
      <c r="ADD396" s="1"/>
      <c r="ADE396" s="1"/>
      <c r="ADF396" s="1"/>
      <c r="ADG396" s="1"/>
      <c r="ADH396" s="1"/>
      <c r="ADI396" s="1"/>
      <c r="ADJ396" s="1"/>
      <c r="ADK396" s="1"/>
      <c r="ADL396" s="1"/>
      <c r="ADM396" s="1"/>
      <c r="ADN396" s="1"/>
      <c r="ADO396" s="1"/>
      <c r="ADP396" s="1"/>
      <c r="ADQ396" s="1"/>
      <c r="ADR396" s="1"/>
      <c r="ADS396" s="1"/>
      <c r="ADT396" s="1"/>
      <c r="ADU396" s="1"/>
      <c r="ADV396" s="1"/>
      <c r="ADW396" s="1"/>
      <c r="ADX396" s="1"/>
      <c r="ADY396" s="1"/>
      <c r="ADZ396" s="1"/>
      <c r="AEA396" s="1"/>
      <c r="AEB396" s="1"/>
      <c r="AEC396" s="1"/>
      <c r="AED396" s="1"/>
      <c r="AEE396" s="1"/>
      <c r="AEF396" s="1"/>
      <c r="AEG396" s="1"/>
      <c r="AEH396" s="1"/>
      <c r="AEI396" s="1"/>
      <c r="AEJ396" s="1"/>
      <c r="AEK396" s="1"/>
      <c r="AEL396" s="1"/>
      <c r="AEM396" s="1"/>
      <c r="AEN396" s="1"/>
      <c r="AEO396" s="1"/>
      <c r="AEP396" s="1"/>
      <c r="AEQ396" s="1"/>
      <c r="AER396" s="1"/>
      <c r="AES396" s="1"/>
      <c r="AET396" s="1"/>
      <c r="AEU396" s="1"/>
      <c r="AEV396" s="1"/>
      <c r="AEW396" s="1"/>
      <c r="AEX396" s="1"/>
      <c r="AEY396" s="1"/>
      <c r="AEZ396" s="1"/>
      <c r="AFA396" s="1"/>
      <c r="AFB396" s="1"/>
      <c r="AFC396" s="1"/>
      <c r="AFD396" s="1"/>
      <c r="AFE396" s="1"/>
      <c r="AFF396" s="1"/>
      <c r="AFG396" s="1"/>
      <c r="AFH396" s="1"/>
      <c r="AFI396" s="1"/>
      <c r="AFJ396" s="1"/>
      <c r="AFK396" s="1"/>
      <c r="AFL396" s="1"/>
      <c r="AFM396" s="1"/>
      <c r="AFN396" s="1"/>
      <c r="AFO396" s="1"/>
      <c r="AFP396" s="1"/>
      <c r="AFQ396" s="1"/>
      <c r="AFR396" s="1"/>
      <c r="AFS396" s="1"/>
      <c r="AFT396" s="1"/>
      <c r="AFU396" s="1"/>
      <c r="AFV396" s="1"/>
      <c r="AFW396" s="1"/>
      <c r="AFX396" s="1"/>
      <c r="AFY396" s="1"/>
      <c r="AFZ396" s="1"/>
      <c r="AGA396" s="1"/>
      <c r="AGB396" s="1"/>
      <c r="AGC396" s="1"/>
      <c r="AGD396" s="1"/>
      <c r="AGE396" s="1"/>
      <c r="AGF396" s="1"/>
      <c r="AGG396" s="1"/>
      <c r="AGH396" s="1"/>
      <c r="AGI396" s="1"/>
      <c r="AGJ396" s="1"/>
      <c r="AGK396" s="1"/>
      <c r="AGL396" s="1"/>
      <c r="AGM396" s="1"/>
      <c r="AGN396" s="1"/>
      <c r="AGO396" s="1"/>
      <c r="AGP396" s="1"/>
      <c r="AGQ396" s="1"/>
      <c r="AGR396" s="1"/>
      <c r="AGS396" s="1"/>
      <c r="AGT396" s="1"/>
      <c r="AGU396" s="1"/>
      <c r="AGV396" s="1"/>
      <c r="AGW396" s="1"/>
      <c r="AGX396" s="1"/>
      <c r="AGY396" s="1"/>
      <c r="AGZ396" s="1"/>
      <c r="AHA396" s="1"/>
      <c r="AHB396" s="1"/>
      <c r="AHC396" s="1"/>
      <c r="AHD396" s="1"/>
      <c r="AHE396" s="1"/>
      <c r="AHF396" s="1"/>
      <c r="AHG396" s="1"/>
      <c r="AHH396" s="1"/>
      <c r="AHI396" s="1"/>
      <c r="AHJ396" s="1"/>
      <c r="AHK396" s="1"/>
      <c r="AHL396" s="1"/>
      <c r="AHM396" s="1"/>
      <c r="AHN396" s="1"/>
      <c r="AHO396" s="1"/>
      <c r="AHP396" s="1"/>
      <c r="AHQ396" s="1"/>
      <c r="AHR396" s="1"/>
      <c r="AHS396" s="1"/>
      <c r="AHT396" s="1"/>
      <c r="AHU396" s="1"/>
      <c r="AHV396" s="1"/>
      <c r="AHW396" s="1"/>
      <c r="AHX396" s="1"/>
      <c r="AHY396" s="1"/>
      <c r="AHZ396" s="1"/>
      <c r="AIA396" s="1"/>
      <c r="AIB396" s="1"/>
      <c r="AIC396" s="1"/>
      <c r="AID396" s="1"/>
      <c r="AIE396" s="1"/>
      <c r="AIF396" s="1"/>
      <c r="AIG396" s="1"/>
      <c r="AIH396" s="1"/>
      <c r="AII396" s="1"/>
      <c r="AIJ396" s="1"/>
      <c r="AIK396" s="1"/>
      <c r="AIL396" s="1"/>
      <c r="AIM396" s="1"/>
      <c r="AIN396" s="1"/>
      <c r="AIO396" s="1"/>
      <c r="AIP396" s="1"/>
      <c r="AIQ396" s="1"/>
      <c r="AIR396" s="1"/>
      <c r="AIS396" s="1"/>
      <c r="AIT396" s="1"/>
      <c r="AIU396" s="1"/>
      <c r="AIV396" s="1"/>
      <c r="AIW396" s="1"/>
      <c r="AIX396" s="1"/>
      <c r="AIY396" s="1"/>
      <c r="AIZ396" s="1"/>
      <c r="AJA396" s="1"/>
      <c r="AJB396" s="1"/>
      <c r="AJC396" s="1"/>
      <c r="AJD396" s="1"/>
      <c r="AJE396" s="1"/>
      <c r="AJF396" s="1"/>
      <c r="AJG396" s="1"/>
      <c r="AJH396" s="1"/>
      <c r="AJI396" s="1"/>
      <c r="AJJ396" s="1"/>
      <c r="AJK396" s="1"/>
      <c r="AJL396" s="1"/>
      <c r="AJM396" s="1"/>
      <c r="AJN396" s="1"/>
      <c r="AJO396" s="1"/>
      <c r="AJP396" s="1"/>
      <c r="AJQ396" s="1"/>
      <c r="AJR396" s="1"/>
      <c r="AJS396" s="1"/>
      <c r="AJT396" s="1"/>
      <c r="AJU396" s="1"/>
      <c r="AJV396" s="1"/>
      <c r="AJW396" s="1"/>
      <c r="AJX396" s="1"/>
      <c r="AJY396" s="1"/>
      <c r="AJZ396" s="1"/>
      <c r="AKA396" s="1"/>
      <c r="AKB396" s="1"/>
      <c r="AKC396" s="1"/>
      <c r="AKD396" s="1"/>
      <c r="AKE396" s="1"/>
      <c r="AKF396" s="1"/>
      <c r="AKG396" s="1"/>
      <c r="AKH396" s="1"/>
      <c r="AKI396" s="1"/>
      <c r="AKJ396" s="1"/>
      <c r="AKK396" s="1"/>
      <c r="AKL396" s="1"/>
      <c r="AKM396" s="1"/>
      <c r="AKN396" s="1"/>
      <c r="AKO396" s="1"/>
      <c r="AKP396" s="1"/>
      <c r="AKQ396" s="1"/>
      <c r="AKR396" s="1"/>
      <c r="AKS396" s="1"/>
      <c r="AKT396" s="1"/>
      <c r="AKU396" s="1"/>
      <c r="AKV396" s="1"/>
      <c r="AKW396" s="1"/>
      <c r="AKX396" s="1"/>
      <c r="AKY396" s="1"/>
      <c r="AKZ396" s="1"/>
      <c r="ALA396" s="1"/>
      <c r="ALB396" s="1"/>
      <c r="ALC396" s="1"/>
      <c r="ALD396" s="1"/>
      <c r="ALE396" s="1"/>
      <c r="ALF396" s="1"/>
      <c r="ALG396" s="1"/>
      <c r="ALH396" s="1"/>
      <c r="ALI396" s="1"/>
      <c r="ALJ396" s="1"/>
      <c r="ALK396" s="1"/>
      <c r="ALL396" s="1"/>
      <c r="ALM396" s="1"/>
      <c r="ALN396" s="1"/>
      <c r="ALO396" s="1"/>
      <c r="ALP396" s="1"/>
      <c r="ALQ396" s="1"/>
      <c r="ALR396" s="1"/>
      <c r="ALS396" s="1"/>
      <c r="ALT396" s="1"/>
      <c r="ALU396" s="1"/>
      <c r="ALV396" s="1"/>
      <c r="ALW396" s="1"/>
      <c r="ALX396" s="1"/>
      <c r="ALY396" s="1"/>
      <c r="ALZ396" s="1"/>
      <c r="AMA396" s="1"/>
      <c r="AMB396" s="1"/>
      <c r="AMC396" s="1"/>
      <c r="AMD396" s="1"/>
      <c r="AME396" s="1"/>
      <c r="AMF396" s="1"/>
      <c r="AMG396" s="1"/>
      <c r="AMH396" s="1"/>
      <c r="AMI396" s="1"/>
      <c r="AMJ396" s="1"/>
      <c r="AMK396" s="1"/>
    </row>
    <row r="397" spans="1:1025" s="18" customFormat="1" ht="1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  <c r="IR397" s="1"/>
      <c r="IS397" s="1"/>
      <c r="IT397" s="1"/>
      <c r="IU397" s="1"/>
      <c r="IV397" s="1"/>
      <c r="IW397" s="1"/>
      <c r="IX397" s="1"/>
      <c r="IY397" s="1"/>
      <c r="IZ397" s="1"/>
      <c r="JA397" s="1"/>
      <c r="JB397" s="1"/>
      <c r="JC397" s="1"/>
      <c r="JD397" s="1"/>
      <c r="JE397" s="1"/>
      <c r="JF397" s="1"/>
      <c r="JG397" s="1"/>
      <c r="JH397" s="1"/>
      <c r="JI397" s="1"/>
      <c r="JJ397" s="1"/>
      <c r="JK397" s="1"/>
      <c r="JL397" s="1"/>
      <c r="JM397" s="1"/>
      <c r="JN397" s="1"/>
      <c r="JO397" s="1"/>
      <c r="JP397" s="1"/>
      <c r="JQ397" s="1"/>
      <c r="JR397" s="1"/>
      <c r="JS397" s="1"/>
      <c r="JT397" s="1"/>
      <c r="JU397" s="1"/>
      <c r="JV397" s="1"/>
      <c r="JW397" s="1"/>
      <c r="JX397" s="1"/>
      <c r="JY397" s="1"/>
      <c r="JZ397" s="1"/>
      <c r="KA397" s="1"/>
      <c r="KB397" s="1"/>
      <c r="KC397" s="1"/>
      <c r="KD397" s="1"/>
      <c r="KE397" s="1"/>
      <c r="KF397" s="1"/>
      <c r="KG397" s="1"/>
      <c r="KH397" s="1"/>
      <c r="KI397" s="1"/>
      <c r="KJ397" s="1"/>
      <c r="KK397" s="1"/>
      <c r="KL397" s="1"/>
      <c r="KM397" s="1"/>
      <c r="KN397" s="1"/>
      <c r="KO397" s="1"/>
      <c r="KP397" s="1"/>
      <c r="KQ397" s="1"/>
      <c r="KR397" s="1"/>
      <c r="KS397" s="1"/>
      <c r="KT397" s="1"/>
      <c r="KU397" s="1"/>
      <c r="KV397" s="1"/>
      <c r="KW397" s="1"/>
      <c r="KX397" s="1"/>
      <c r="KY397" s="1"/>
      <c r="KZ397" s="1"/>
      <c r="LA397" s="1"/>
      <c r="LB397" s="1"/>
      <c r="LC397" s="1"/>
      <c r="LD397" s="1"/>
      <c r="LE397" s="1"/>
      <c r="LF397" s="1"/>
      <c r="LG397" s="1"/>
      <c r="LH397" s="1"/>
      <c r="LI397" s="1"/>
      <c r="LJ397" s="1"/>
      <c r="LK397" s="1"/>
      <c r="LL397" s="3"/>
      <c r="LM397" s="3"/>
      <c r="LN397" s="3"/>
      <c r="LO397" s="3"/>
      <c r="LP397" s="3"/>
      <c r="LQ397" s="3"/>
      <c r="LR397" s="3"/>
      <c r="LS397" s="3"/>
      <c r="LT397" s="3"/>
      <c r="LU397" s="3"/>
      <c r="LV397" s="3"/>
      <c r="LW397" s="3"/>
      <c r="LX397" s="3"/>
      <c r="LY397" s="3"/>
      <c r="LZ397" s="3"/>
      <c r="MA397" s="3"/>
      <c r="MB397" s="3"/>
      <c r="MC397" s="1"/>
      <c r="MD397" s="1"/>
      <c r="ME397" s="1"/>
      <c r="MF397" s="1"/>
      <c r="MG397" s="1"/>
      <c r="MH397" s="1"/>
      <c r="MI397" s="1"/>
      <c r="MJ397" s="1"/>
      <c r="MK397" s="1"/>
      <c r="ML397" s="1"/>
      <c r="MM397" s="1"/>
      <c r="MN397" s="1"/>
      <c r="MO397" s="1"/>
      <c r="MP397" s="1"/>
      <c r="MQ397" s="1"/>
      <c r="MR397" s="1"/>
      <c r="MS397" s="1"/>
      <c r="MT397" s="1"/>
      <c r="MU397" s="1"/>
      <c r="MV397" s="1"/>
      <c r="MW397" s="1"/>
      <c r="MX397" s="1"/>
      <c r="MY397" s="1"/>
      <c r="MZ397" s="1"/>
      <c r="NA397" s="1"/>
      <c r="NB397" s="1"/>
      <c r="NC397" s="1"/>
      <c r="ND397" s="1"/>
      <c r="NE397" s="1"/>
      <c r="NF397" s="1"/>
      <c r="NG397" s="1"/>
      <c r="NH397" s="1"/>
      <c r="NI397" s="1"/>
      <c r="NJ397" s="1"/>
      <c r="NK397" s="1"/>
      <c r="NL397" s="1"/>
      <c r="NM397" s="1"/>
      <c r="NN397" s="1"/>
      <c r="NO397" s="1"/>
      <c r="NP397" s="1"/>
      <c r="NQ397" s="1"/>
      <c r="NR397" s="1"/>
      <c r="NS397" s="1"/>
      <c r="NT397" s="1"/>
      <c r="NU397" s="1"/>
      <c r="NV397" s="1"/>
      <c r="NW397" s="1"/>
      <c r="NX397" s="1"/>
      <c r="NY397" s="1"/>
      <c r="NZ397" s="1"/>
      <c r="OA397" s="1"/>
      <c r="OB397" s="1"/>
      <c r="OC397" s="1"/>
      <c r="OD397" s="1"/>
      <c r="OE397" s="1"/>
      <c r="OF397" s="1"/>
      <c r="OG397" s="1"/>
      <c r="OH397" s="1"/>
      <c r="OI397" s="1"/>
      <c r="OJ397" s="1"/>
      <c r="OK397" s="1"/>
      <c r="OL397" s="1"/>
      <c r="OM397" s="1"/>
      <c r="ON397" s="1"/>
      <c r="OO397" s="1"/>
      <c r="OP397" s="1"/>
      <c r="OQ397" s="1"/>
      <c r="OR397" s="1"/>
      <c r="OS397" s="1"/>
      <c r="OT397" s="1"/>
      <c r="OU397" s="1"/>
      <c r="OV397" s="1"/>
      <c r="OW397" s="1"/>
      <c r="OX397" s="1"/>
      <c r="OY397" s="1"/>
      <c r="OZ397" s="1"/>
      <c r="PA397" s="1"/>
      <c r="PB397" s="1"/>
      <c r="PC397" s="1"/>
      <c r="PD397" s="1"/>
      <c r="PE397" s="1"/>
      <c r="PF397" s="1"/>
      <c r="PG397" s="1"/>
      <c r="PH397" s="1"/>
      <c r="PI397" s="1"/>
      <c r="PJ397" s="1"/>
      <c r="PK397" s="1"/>
      <c r="PL397" s="1"/>
      <c r="PM397" s="1"/>
      <c r="PN397" s="1"/>
      <c r="PO397" s="1"/>
      <c r="PP397" s="1"/>
      <c r="PQ397" s="1"/>
      <c r="PR397" s="1"/>
      <c r="PS397" s="1"/>
      <c r="PT397" s="1"/>
      <c r="PU397" s="1"/>
      <c r="PV397" s="1"/>
      <c r="PW397" s="1"/>
      <c r="PX397" s="1"/>
      <c r="PY397" s="1"/>
      <c r="PZ397" s="1"/>
      <c r="QA397" s="1"/>
      <c r="QB397" s="1"/>
      <c r="QC397" s="1"/>
      <c r="QD397" s="1"/>
      <c r="QE397" s="1"/>
      <c r="QF397" s="1"/>
      <c r="QG397" s="1"/>
      <c r="QH397" s="1"/>
      <c r="QI397" s="1"/>
      <c r="QJ397" s="1"/>
      <c r="QK397" s="1"/>
      <c r="QL397" s="1"/>
      <c r="QM397" s="1"/>
      <c r="QN397" s="1"/>
      <c r="QO397" s="1"/>
      <c r="QP397" s="1"/>
      <c r="QQ397" s="1"/>
      <c r="QR397" s="1"/>
      <c r="QS397" s="1"/>
      <c r="QT397" s="1"/>
      <c r="QU397" s="1"/>
      <c r="QV397" s="1"/>
      <c r="QW397" s="1"/>
      <c r="QX397" s="1"/>
      <c r="QY397" s="1"/>
      <c r="QZ397" s="1"/>
      <c r="RA397" s="1"/>
      <c r="RB397" s="1"/>
      <c r="RC397" s="1"/>
      <c r="RD397" s="1"/>
      <c r="RE397" s="1"/>
      <c r="RF397" s="1"/>
      <c r="RG397" s="1"/>
      <c r="RH397" s="1"/>
      <c r="RI397" s="1"/>
      <c r="RJ397" s="1"/>
      <c r="RK397" s="1"/>
      <c r="RL397" s="1"/>
      <c r="RM397" s="1"/>
      <c r="RN397" s="1"/>
      <c r="RO397" s="1"/>
      <c r="RP397" s="1"/>
      <c r="RQ397" s="1"/>
      <c r="RR397" s="1"/>
      <c r="RS397" s="1"/>
      <c r="RT397" s="1"/>
      <c r="RU397" s="1"/>
      <c r="RV397" s="1"/>
      <c r="RW397" s="1"/>
      <c r="RX397" s="1"/>
      <c r="RY397" s="1"/>
      <c r="RZ397" s="1"/>
      <c r="SA397" s="1"/>
      <c r="SB397" s="1"/>
      <c r="SC397" s="1"/>
      <c r="SD397" s="1"/>
      <c r="SE397" s="1"/>
      <c r="SF397" s="1"/>
      <c r="SG397" s="1"/>
      <c r="SH397" s="1"/>
      <c r="SI397" s="1"/>
      <c r="SJ397" s="1"/>
      <c r="SK397" s="1"/>
      <c r="SL397" s="1"/>
      <c r="SM397" s="1"/>
      <c r="SN397" s="1"/>
      <c r="SO397" s="1"/>
      <c r="SP397" s="1"/>
      <c r="SQ397" s="1"/>
      <c r="SR397" s="1"/>
      <c r="SS397" s="1"/>
      <c r="ST397" s="1"/>
      <c r="SU397" s="1"/>
      <c r="SV397" s="1"/>
      <c r="SW397" s="1"/>
      <c r="SX397" s="1"/>
      <c r="SY397" s="1"/>
      <c r="SZ397" s="1"/>
      <c r="TA397" s="1"/>
      <c r="TB397" s="1"/>
      <c r="TC397" s="1"/>
      <c r="TD397" s="1"/>
      <c r="TE397" s="1"/>
      <c r="TF397" s="1"/>
      <c r="TG397" s="1"/>
      <c r="TH397" s="1"/>
      <c r="TI397" s="1"/>
      <c r="TJ397" s="1"/>
      <c r="TK397" s="1"/>
      <c r="TL397" s="1"/>
      <c r="TM397" s="1"/>
      <c r="TN397" s="1"/>
      <c r="TO397" s="1"/>
      <c r="TP397" s="1"/>
      <c r="TQ397" s="1"/>
      <c r="TR397" s="1"/>
      <c r="TS397" s="1"/>
      <c r="TT397" s="1"/>
      <c r="TU397" s="1"/>
      <c r="TV397" s="1"/>
      <c r="TW397" s="1"/>
      <c r="TX397" s="1"/>
      <c r="TY397" s="1"/>
      <c r="TZ397" s="1"/>
      <c r="UA397" s="1"/>
      <c r="UB397" s="1"/>
      <c r="UC397" s="1"/>
      <c r="UD397" s="1"/>
      <c r="UE397" s="1"/>
      <c r="UF397" s="1"/>
      <c r="UG397" s="1"/>
      <c r="UH397" s="1"/>
      <c r="UI397" s="1"/>
      <c r="UJ397" s="1"/>
      <c r="UK397" s="1"/>
      <c r="UL397" s="1"/>
      <c r="UM397" s="1"/>
      <c r="UN397" s="1"/>
      <c r="UO397" s="1"/>
      <c r="UP397" s="1"/>
      <c r="UQ397" s="1"/>
      <c r="UR397" s="1"/>
      <c r="US397" s="1"/>
      <c r="UT397" s="1"/>
      <c r="UU397" s="1"/>
      <c r="UV397" s="1"/>
      <c r="UW397" s="1"/>
      <c r="UX397" s="1"/>
      <c r="UY397" s="1"/>
      <c r="UZ397" s="1"/>
      <c r="VA397" s="1"/>
      <c r="VB397" s="1"/>
      <c r="VC397" s="1"/>
      <c r="VD397" s="1"/>
      <c r="VE397" s="1"/>
      <c r="VF397" s="1"/>
      <c r="VG397" s="1"/>
      <c r="VH397" s="1"/>
      <c r="VI397" s="1"/>
      <c r="VJ397" s="1"/>
      <c r="VK397" s="1"/>
      <c r="VL397" s="1"/>
      <c r="VM397" s="1"/>
      <c r="VN397" s="1"/>
      <c r="VO397" s="1"/>
      <c r="VP397" s="1"/>
      <c r="VQ397" s="1"/>
      <c r="VR397" s="1"/>
      <c r="VS397" s="1"/>
      <c r="VT397" s="1"/>
      <c r="VU397" s="1"/>
      <c r="VV397" s="1"/>
      <c r="VW397" s="1"/>
      <c r="VX397" s="1"/>
      <c r="VY397" s="1"/>
      <c r="VZ397" s="1"/>
      <c r="WA397" s="1"/>
      <c r="WB397" s="1"/>
      <c r="WC397" s="1"/>
      <c r="WD397" s="1"/>
      <c r="WE397" s="1"/>
      <c r="WF397" s="1"/>
      <c r="WG397" s="1"/>
      <c r="WH397" s="1"/>
      <c r="WI397" s="1"/>
      <c r="WJ397" s="1"/>
      <c r="WK397" s="1"/>
      <c r="WL397" s="1"/>
      <c r="WM397" s="1"/>
      <c r="WN397" s="1"/>
      <c r="WO397" s="1"/>
      <c r="WP397" s="1"/>
      <c r="WQ397" s="1"/>
      <c r="WR397" s="1"/>
      <c r="WS397" s="1"/>
      <c r="WT397" s="1"/>
      <c r="WU397" s="1"/>
      <c r="WV397" s="1"/>
      <c r="WW397" s="1"/>
      <c r="WX397" s="1"/>
      <c r="WY397" s="1"/>
      <c r="WZ397" s="1"/>
      <c r="XA397" s="1"/>
      <c r="XB397" s="1"/>
      <c r="XC397" s="1"/>
      <c r="XD397" s="1"/>
      <c r="XE397" s="1"/>
      <c r="XF397" s="1"/>
      <c r="XG397" s="1"/>
      <c r="XH397" s="1"/>
      <c r="XI397" s="1"/>
      <c r="XJ397" s="1"/>
      <c r="XK397" s="1"/>
      <c r="XL397" s="1"/>
      <c r="XM397" s="1"/>
      <c r="XN397" s="1"/>
      <c r="XO397" s="1"/>
      <c r="XP397" s="1"/>
      <c r="XQ397" s="1"/>
      <c r="XR397" s="1"/>
      <c r="XS397" s="1"/>
      <c r="XT397" s="1"/>
      <c r="XU397" s="1"/>
      <c r="XV397" s="1"/>
      <c r="XW397" s="1"/>
      <c r="XX397" s="1"/>
      <c r="XY397" s="1"/>
      <c r="XZ397" s="1"/>
      <c r="YA397" s="1"/>
      <c r="YB397" s="1"/>
      <c r="YC397" s="1"/>
      <c r="YD397" s="1"/>
      <c r="YE397" s="1"/>
      <c r="YF397" s="1"/>
      <c r="YG397" s="1"/>
      <c r="YH397" s="1"/>
      <c r="YI397" s="1"/>
      <c r="YJ397" s="1"/>
      <c r="YK397" s="1"/>
      <c r="YL397" s="1"/>
      <c r="YM397" s="1"/>
      <c r="YN397" s="1"/>
      <c r="YO397" s="1"/>
      <c r="YP397" s="1"/>
      <c r="YQ397" s="1"/>
      <c r="YR397" s="1"/>
      <c r="YS397" s="1"/>
      <c r="YT397" s="1"/>
      <c r="YU397" s="1"/>
      <c r="YV397" s="1"/>
      <c r="YW397" s="1"/>
      <c r="YX397" s="1"/>
      <c r="YY397" s="1"/>
      <c r="YZ397" s="1"/>
      <c r="ZA397" s="1"/>
      <c r="ZB397" s="1"/>
      <c r="ZC397" s="1"/>
      <c r="ZD397" s="1"/>
      <c r="ZE397" s="1"/>
      <c r="ZF397" s="1"/>
      <c r="ZG397" s="1"/>
      <c r="ZH397" s="1"/>
      <c r="ZI397" s="1"/>
      <c r="ZJ397" s="1"/>
      <c r="ZK397" s="1"/>
      <c r="ZL397" s="1"/>
      <c r="ZM397" s="1"/>
      <c r="ZN397" s="1"/>
      <c r="ZO397" s="1"/>
      <c r="ZP397" s="1"/>
      <c r="ZQ397" s="1"/>
      <c r="ZR397" s="1"/>
      <c r="ZS397" s="1"/>
      <c r="ZT397" s="1"/>
      <c r="ZU397" s="1"/>
      <c r="ZV397" s="1"/>
      <c r="ZW397" s="1"/>
      <c r="ZX397" s="1"/>
      <c r="ZY397" s="1"/>
      <c r="ZZ397" s="1"/>
      <c r="AAA397" s="1"/>
      <c r="AAB397" s="1"/>
      <c r="AAC397" s="1"/>
      <c r="AAD397" s="1"/>
      <c r="AAE397" s="1"/>
      <c r="AAF397" s="1"/>
      <c r="AAG397" s="1"/>
      <c r="AAH397" s="1"/>
      <c r="AAI397" s="1"/>
      <c r="AAJ397" s="1"/>
      <c r="AAK397" s="1"/>
      <c r="AAL397" s="1"/>
      <c r="AAM397" s="1"/>
      <c r="AAN397" s="1"/>
      <c r="AAO397" s="1"/>
      <c r="AAP397" s="1"/>
      <c r="AAQ397" s="1"/>
      <c r="AAR397" s="1"/>
      <c r="AAS397" s="1"/>
      <c r="AAT397" s="1"/>
      <c r="AAU397" s="1"/>
      <c r="AAV397" s="1"/>
      <c r="AAW397" s="1"/>
      <c r="AAX397" s="1"/>
      <c r="AAY397" s="1"/>
      <c r="AAZ397" s="1"/>
      <c r="ABA397" s="1"/>
      <c r="ABB397" s="1"/>
      <c r="ABC397" s="1"/>
      <c r="ABD397" s="1"/>
      <c r="ABE397" s="1"/>
      <c r="ABF397" s="1"/>
      <c r="ABG397" s="1"/>
      <c r="ABH397" s="1"/>
      <c r="ABI397" s="1"/>
      <c r="ABJ397" s="1"/>
      <c r="ABK397" s="1"/>
      <c r="ABL397" s="1"/>
      <c r="ABM397" s="1"/>
      <c r="ABN397" s="1"/>
      <c r="ABO397" s="1"/>
      <c r="ABP397" s="1"/>
      <c r="ABQ397" s="1"/>
      <c r="ABR397" s="1"/>
      <c r="ABS397" s="1"/>
      <c r="ABT397" s="1"/>
      <c r="ABU397" s="1"/>
      <c r="ABV397" s="1"/>
      <c r="ABW397" s="1"/>
      <c r="ABX397" s="1"/>
      <c r="ABY397" s="1"/>
      <c r="ABZ397" s="1"/>
      <c r="ACA397" s="1"/>
      <c r="ACB397" s="1"/>
      <c r="ACC397" s="1"/>
      <c r="ACD397" s="1"/>
      <c r="ACE397" s="1"/>
      <c r="ACF397" s="1"/>
      <c r="ACG397" s="1"/>
      <c r="ACH397" s="1"/>
      <c r="ACI397" s="1"/>
      <c r="ACJ397" s="1"/>
      <c r="ACK397" s="1"/>
      <c r="ACL397" s="1"/>
      <c r="ACM397" s="1"/>
      <c r="ACN397" s="1"/>
      <c r="ACO397" s="1"/>
      <c r="ACP397" s="1"/>
      <c r="ACQ397" s="1"/>
      <c r="ACR397" s="1"/>
      <c r="ACS397" s="1"/>
      <c r="ACT397" s="1"/>
      <c r="ACU397" s="1"/>
      <c r="ACV397" s="1"/>
      <c r="ACW397" s="1"/>
      <c r="ACX397" s="1"/>
      <c r="ACY397" s="1"/>
      <c r="ACZ397" s="1"/>
      <c r="ADA397" s="1"/>
      <c r="ADB397" s="1"/>
      <c r="ADC397" s="1"/>
      <c r="ADD397" s="1"/>
      <c r="ADE397" s="1"/>
      <c r="ADF397" s="1"/>
      <c r="ADG397" s="1"/>
      <c r="ADH397" s="1"/>
      <c r="ADI397" s="1"/>
      <c r="ADJ397" s="1"/>
      <c r="ADK397" s="1"/>
      <c r="ADL397" s="1"/>
      <c r="ADM397" s="1"/>
      <c r="ADN397" s="1"/>
      <c r="ADO397" s="1"/>
      <c r="ADP397" s="1"/>
      <c r="ADQ397" s="1"/>
      <c r="ADR397" s="1"/>
      <c r="ADS397" s="1"/>
      <c r="ADT397" s="1"/>
      <c r="ADU397" s="1"/>
      <c r="ADV397" s="1"/>
      <c r="ADW397" s="1"/>
      <c r="ADX397" s="1"/>
      <c r="ADY397" s="1"/>
      <c r="ADZ397" s="1"/>
      <c r="AEA397" s="1"/>
      <c r="AEB397" s="1"/>
      <c r="AEC397" s="1"/>
      <c r="AED397" s="1"/>
      <c r="AEE397" s="1"/>
      <c r="AEF397" s="1"/>
      <c r="AEG397" s="1"/>
      <c r="AEH397" s="1"/>
      <c r="AEI397" s="1"/>
      <c r="AEJ397" s="1"/>
      <c r="AEK397" s="1"/>
      <c r="AEL397" s="1"/>
      <c r="AEM397" s="1"/>
      <c r="AEN397" s="1"/>
      <c r="AEO397" s="1"/>
      <c r="AEP397" s="1"/>
      <c r="AEQ397" s="1"/>
      <c r="AER397" s="1"/>
      <c r="AES397" s="1"/>
      <c r="AET397" s="1"/>
      <c r="AEU397" s="1"/>
      <c r="AEV397" s="1"/>
      <c r="AEW397" s="1"/>
      <c r="AEX397" s="1"/>
      <c r="AEY397" s="1"/>
      <c r="AEZ397" s="1"/>
      <c r="AFA397" s="1"/>
      <c r="AFB397" s="1"/>
      <c r="AFC397" s="1"/>
      <c r="AFD397" s="1"/>
      <c r="AFE397" s="1"/>
      <c r="AFF397" s="1"/>
      <c r="AFG397" s="1"/>
      <c r="AFH397" s="1"/>
      <c r="AFI397" s="1"/>
      <c r="AFJ397" s="1"/>
      <c r="AFK397" s="1"/>
      <c r="AFL397" s="1"/>
      <c r="AFM397" s="1"/>
      <c r="AFN397" s="1"/>
      <c r="AFO397" s="1"/>
      <c r="AFP397" s="1"/>
      <c r="AFQ397" s="1"/>
      <c r="AFR397" s="1"/>
      <c r="AFS397" s="1"/>
      <c r="AFT397" s="1"/>
      <c r="AFU397" s="1"/>
      <c r="AFV397" s="1"/>
      <c r="AFW397" s="1"/>
      <c r="AFX397" s="1"/>
      <c r="AFY397" s="1"/>
      <c r="AFZ397" s="1"/>
      <c r="AGA397" s="1"/>
      <c r="AGB397" s="1"/>
      <c r="AGC397" s="1"/>
      <c r="AGD397" s="1"/>
      <c r="AGE397" s="1"/>
      <c r="AGF397" s="1"/>
      <c r="AGG397" s="1"/>
      <c r="AGH397" s="1"/>
      <c r="AGI397" s="1"/>
      <c r="AGJ397" s="1"/>
      <c r="AGK397" s="1"/>
      <c r="AGL397" s="1"/>
      <c r="AGM397" s="1"/>
      <c r="AGN397" s="1"/>
      <c r="AGO397" s="1"/>
      <c r="AGP397" s="1"/>
      <c r="AGQ397" s="1"/>
      <c r="AGR397" s="1"/>
      <c r="AGS397" s="1"/>
      <c r="AGT397" s="1"/>
      <c r="AGU397" s="1"/>
      <c r="AGV397" s="1"/>
      <c r="AGW397" s="1"/>
      <c r="AGX397" s="1"/>
      <c r="AGY397" s="1"/>
      <c r="AGZ397" s="1"/>
      <c r="AHA397" s="1"/>
      <c r="AHB397" s="1"/>
      <c r="AHC397" s="1"/>
      <c r="AHD397" s="1"/>
      <c r="AHE397" s="1"/>
      <c r="AHF397" s="1"/>
      <c r="AHG397" s="1"/>
      <c r="AHH397" s="1"/>
      <c r="AHI397" s="1"/>
      <c r="AHJ397" s="1"/>
      <c r="AHK397" s="1"/>
      <c r="AHL397" s="1"/>
      <c r="AHM397" s="1"/>
      <c r="AHN397" s="1"/>
      <c r="AHO397" s="1"/>
      <c r="AHP397" s="1"/>
      <c r="AHQ397" s="1"/>
      <c r="AHR397" s="1"/>
      <c r="AHS397" s="1"/>
      <c r="AHT397" s="1"/>
      <c r="AHU397" s="1"/>
      <c r="AHV397" s="1"/>
      <c r="AHW397" s="1"/>
      <c r="AHX397" s="1"/>
      <c r="AHY397" s="1"/>
      <c r="AHZ397" s="1"/>
      <c r="AIA397" s="1"/>
      <c r="AIB397" s="1"/>
      <c r="AIC397" s="1"/>
      <c r="AID397" s="1"/>
      <c r="AIE397" s="1"/>
      <c r="AIF397" s="1"/>
      <c r="AIG397" s="1"/>
      <c r="AIH397" s="1"/>
      <c r="AII397" s="1"/>
      <c r="AIJ397" s="1"/>
      <c r="AIK397" s="1"/>
      <c r="AIL397" s="1"/>
      <c r="AIM397" s="1"/>
      <c r="AIN397" s="1"/>
      <c r="AIO397" s="1"/>
      <c r="AIP397" s="1"/>
      <c r="AIQ397" s="1"/>
      <c r="AIR397" s="1"/>
      <c r="AIS397" s="1"/>
      <c r="AIT397" s="1"/>
      <c r="AIU397" s="1"/>
      <c r="AIV397" s="1"/>
      <c r="AIW397" s="1"/>
      <c r="AIX397" s="1"/>
      <c r="AIY397" s="1"/>
      <c r="AIZ397" s="1"/>
      <c r="AJA397" s="1"/>
      <c r="AJB397" s="1"/>
      <c r="AJC397" s="1"/>
      <c r="AJD397" s="1"/>
      <c r="AJE397" s="1"/>
      <c r="AJF397" s="1"/>
      <c r="AJG397" s="1"/>
      <c r="AJH397" s="1"/>
      <c r="AJI397" s="1"/>
      <c r="AJJ397" s="1"/>
      <c r="AJK397" s="1"/>
      <c r="AJL397" s="1"/>
      <c r="AJM397" s="1"/>
      <c r="AJN397" s="1"/>
      <c r="AJO397" s="1"/>
      <c r="AJP397" s="1"/>
      <c r="AJQ397" s="1"/>
      <c r="AJR397" s="1"/>
      <c r="AJS397" s="1"/>
      <c r="AJT397" s="1"/>
      <c r="AJU397" s="1"/>
      <c r="AJV397" s="1"/>
      <c r="AJW397" s="1"/>
      <c r="AJX397" s="1"/>
      <c r="AJY397" s="1"/>
      <c r="AJZ397" s="1"/>
      <c r="AKA397" s="1"/>
      <c r="AKB397" s="1"/>
      <c r="AKC397" s="1"/>
      <c r="AKD397" s="1"/>
      <c r="AKE397" s="1"/>
      <c r="AKF397" s="1"/>
      <c r="AKG397" s="1"/>
      <c r="AKH397" s="1"/>
      <c r="AKI397" s="1"/>
      <c r="AKJ397" s="1"/>
      <c r="AKK397" s="1"/>
      <c r="AKL397" s="1"/>
      <c r="AKM397" s="1"/>
      <c r="AKN397" s="1"/>
      <c r="AKO397" s="1"/>
      <c r="AKP397" s="1"/>
      <c r="AKQ397" s="1"/>
      <c r="AKR397" s="1"/>
      <c r="AKS397" s="1"/>
      <c r="AKT397" s="1"/>
      <c r="AKU397" s="1"/>
      <c r="AKV397" s="1"/>
      <c r="AKW397" s="1"/>
      <c r="AKX397" s="1"/>
      <c r="AKY397" s="1"/>
      <c r="AKZ397" s="1"/>
      <c r="ALA397" s="1"/>
      <c r="ALB397" s="1"/>
      <c r="ALC397" s="1"/>
      <c r="ALD397" s="1"/>
      <c r="ALE397" s="1"/>
      <c r="ALF397" s="1"/>
      <c r="ALG397" s="1"/>
      <c r="ALH397" s="1"/>
      <c r="ALI397" s="1"/>
      <c r="ALJ397" s="1"/>
      <c r="ALK397" s="1"/>
      <c r="ALL397" s="1"/>
      <c r="ALM397" s="1"/>
      <c r="ALN397" s="1"/>
      <c r="ALO397" s="1"/>
      <c r="ALP397" s="1"/>
      <c r="ALQ397" s="1"/>
      <c r="ALR397" s="1"/>
      <c r="ALS397" s="1"/>
      <c r="ALT397" s="1"/>
      <c r="ALU397" s="1"/>
      <c r="ALV397" s="1"/>
      <c r="ALW397" s="1"/>
      <c r="ALX397" s="1"/>
      <c r="ALY397" s="1"/>
      <c r="ALZ397" s="1"/>
      <c r="AMA397" s="1"/>
      <c r="AMB397" s="1"/>
      <c r="AMC397" s="1"/>
      <c r="AMD397" s="1"/>
      <c r="AME397" s="1"/>
      <c r="AMF397" s="1"/>
      <c r="AMG397" s="1"/>
      <c r="AMH397" s="1"/>
      <c r="AMI397" s="1"/>
      <c r="AMJ397" s="1"/>
      <c r="AMK397" s="1"/>
    </row>
    <row r="398" spans="1:1025" s="18" customFormat="1" ht="1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C398" s="1"/>
      <c r="HD398" s="1"/>
      <c r="HE398" s="1"/>
      <c r="HF398" s="1"/>
      <c r="HG398" s="1"/>
      <c r="HH398" s="1"/>
      <c r="HI398" s="1"/>
      <c r="HJ398" s="1"/>
      <c r="HK398" s="1"/>
      <c r="HL398" s="1"/>
      <c r="HM398" s="1"/>
      <c r="HN398" s="1"/>
      <c r="HO398" s="1"/>
      <c r="HP398" s="1"/>
      <c r="HQ398" s="1"/>
      <c r="HR398" s="1"/>
      <c r="HS398" s="1"/>
      <c r="HT398" s="1"/>
      <c r="HU398" s="1"/>
      <c r="HV398" s="1"/>
      <c r="HW398" s="1"/>
      <c r="HX398" s="1"/>
      <c r="HY398" s="1"/>
      <c r="HZ398" s="1"/>
      <c r="IA398" s="1"/>
      <c r="IB398" s="1"/>
      <c r="IC398" s="1"/>
      <c r="ID398" s="1"/>
      <c r="IE398" s="1"/>
      <c r="IF398" s="1"/>
      <c r="IG398" s="1"/>
      <c r="IH398" s="1"/>
      <c r="II398" s="1"/>
      <c r="IJ398" s="1"/>
      <c r="IK398" s="1"/>
      <c r="IL398" s="1"/>
      <c r="IM398" s="1"/>
      <c r="IN398" s="1"/>
      <c r="IO398" s="1"/>
      <c r="IP398" s="1"/>
      <c r="IQ398" s="1"/>
      <c r="IR398" s="1"/>
      <c r="IS398" s="1"/>
      <c r="IT398" s="1"/>
      <c r="IU398" s="1"/>
      <c r="IV398" s="1"/>
      <c r="IW398" s="1"/>
      <c r="IX398" s="1"/>
      <c r="IY398" s="1"/>
      <c r="IZ398" s="1"/>
      <c r="JA398" s="1"/>
      <c r="JB398" s="1"/>
      <c r="JC398" s="1"/>
      <c r="JD398" s="1"/>
      <c r="JE398" s="1"/>
      <c r="JF398" s="1"/>
      <c r="JG398" s="1"/>
      <c r="JH398" s="1"/>
      <c r="JI398" s="1"/>
      <c r="JJ398" s="1"/>
      <c r="JK398" s="1"/>
      <c r="JL398" s="1"/>
      <c r="JM398" s="1"/>
      <c r="JN398" s="1"/>
      <c r="JO398" s="1"/>
      <c r="JP398" s="1"/>
      <c r="JQ398" s="1"/>
      <c r="JR398" s="1"/>
      <c r="JS398" s="1"/>
      <c r="JT398" s="1"/>
      <c r="JU398" s="1"/>
      <c r="JV398" s="1"/>
      <c r="JW398" s="1"/>
      <c r="JX398" s="1"/>
      <c r="JY398" s="1"/>
      <c r="JZ398" s="1"/>
      <c r="KA398" s="1"/>
      <c r="KB398" s="1"/>
      <c r="KC398" s="1"/>
      <c r="KD398" s="1"/>
      <c r="KE398" s="1"/>
      <c r="KF398" s="1"/>
      <c r="KG398" s="1"/>
      <c r="KH398" s="1"/>
      <c r="KI398" s="1"/>
      <c r="KJ398" s="1"/>
      <c r="KK398" s="1"/>
      <c r="KL398" s="1"/>
      <c r="KM398" s="1"/>
      <c r="KN398" s="1"/>
      <c r="KO398" s="1"/>
      <c r="KP398" s="1"/>
      <c r="KQ398" s="1"/>
      <c r="KR398" s="1"/>
      <c r="KS398" s="1"/>
      <c r="KT398" s="1"/>
      <c r="KU398" s="1"/>
      <c r="KV398" s="1"/>
      <c r="KW398" s="1"/>
      <c r="KX398" s="1"/>
      <c r="KY398" s="1"/>
      <c r="KZ398" s="1"/>
      <c r="LA398" s="1"/>
      <c r="LB398" s="1"/>
      <c r="LC398" s="1"/>
      <c r="LD398" s="1"/>
      <c r="LE398" s="1"/>
      <c r="LF398" s="1"/>
      <c r="LG398" s="1"/>
      <c r="LH398" s="1"/>
      <c r="LI398" s="1"/>
      <c r="LJ398" s="1"/>
      <c r="LK398" s="1"/>
      <c r="LL398" s="3"/>
      <c r="LM398" s="3"/>
      <c r="LN398" s="3"/>
      <c r="LO398" s="3"/>
      <c r="LP398" s="3"/>
      <c r="LQ398" s="3"/>
      <c r="LR398" s="3"/>
      <c r="LS398" s="3"/>
      <c r="LT398" s="3"/>
      <c r="LU398" s="3"/>
      <c r="LV398" s="3"/>
      <c r="LW398" s="3"/>
      <c r="LX398" s="3"/>
      <c r="LY398" s="3"/>
      <c r="LZ398" s="3"/>
      <c r="MA398" s="3"/>
      <c r="MB398" s="3"/>
      <c r="MC398" s="1"/>
      <c r="MD398" s="1"/>
      <c r="ME398" s="1"/>
      <c r="MF398" s="1"/>
      <c r="MG398" s="1"/>
      <c r="MH398" s="1"/>
      <c r="MI398" s="1"/>
      <c r="MJ398" s="1"/>
      <c r="MK398" s="1"/>
      <c r="ML398" s="1"/>
      <c r="MM398" s="1"/>
      <c r="MN398" s="1"/>
      <c r="MO398" s="1"/>
      <c r="MP398" s="1"/>
      <c r="MQ398" s="1"/>
      <c r="MR398" s="1"/>
      <c r="MS398" s="1"/>
      <c r="MT398" s="1"/>
      <c r="MU398" s="1"/>
      <c r="MV398" s="1"/>
      <c r="MW398" s="1"/>
      <c r="MX398" s="1"/>
      <c r="MY398" s="1"/>
      <c r="MZ398" s="1"/>
      <c r="NA398" s="1"/>
      <c r="NB398" s="1"/>
      <c r="NC398" s="1"/>
      <c r="ND398" s="1"/>
      <c r="NE398" s="1"/>
      <c r="NF398" s="1"/>
      <c r="NG398" s="1"/>
      <c r="NH398" s="1"/>
      <c r="NI398" s="1"/>
      <c r="NJ398" s="1"/>
      <c r="NK398" s="1"/>
      <c r="NL398" s="1"/>
      <c r="NM398" s="1"/>
      <c r="NN398" s="1"/>
      <c r="NO398" s="1"/>
      <c r="NP398" s="1"/>
      <c r="NQ398" s="1"/>
      <c r="NR398" s="1"/>
      <c r="NS398" s="1"/>
      <c r="NT398" s="1"/>
      <c r="NU398" s="1"/>
      <c r="NV398" s="1"/>
      <c r="NW398" s="1"/>
      <c r="NX398" s="1"/>
      <c r="NY398" s="1"/>
      <c r="NZ398" s="1"/>
      <c r="OA398" s="1"/>
      <c r="OB398" s="1"/>
      <c r="OC398" s="1"/>
      <c r="OD398" s="1"/>
      <c r="OE398" s="1"/>
      <c r="OF398" s="1"/>
      <c r="OG398" s="1"/>
      <c r="OH398" s="1"/>
      <c r="OI398" s="1"/>
      <c r="OJ398" s="1"/>
      <c r="OK398" s="1"/>
      <c r="OL398" s="1"/>
      <c r="OM398" s="1"/>
      <c r="ON398" s="1"/>
      <c r="OO398" s="1"/>
      <c r="OP398" s="1"/>
      <c r="OQ398" s="1"/>
      <c r="OR398" s="1"/>
      <c r="OS398" s="1"/>
      <c r="OT398" s="1"/>
      <c r="OU398" s="1"/>
      <c r="OV398" s="1"/>
      <c r="OW398" s="1"/>
      <c r="OX398" s="1"/>
      <c r="OY398" s="1"/>
      <c r="OZ398" s="1"/>
      <c r="PA398" s="1"/>
      <c r="PB398" s="1"/>
      <c r="PC398" s="1"/>
      <c r="PD398" s="1"/>
      <c r="PE398" s="1"/>
      <c r="PF398" s="1"/>
      <c r="PG398" s="1"/>
      <c r="PH398" s="1"/>
      <c r="PI398" s="1"/>
      <c r="PJ398" s="1"/>
      <c r="PK398" s="1"/>
      <c r="PL398" s="1"/>
      <c r="PM398" s="1"/>
      <c r="PN398" s="1"/>
      <c r="PO398" s="1"/>
      <c r="PP398" s="1"/>
      <c r="PQ398" s="1"/>
      <c r="PR398" s="1"/>
      <c r="PS398" s="1"/>
      <c r="PT398" s="1"/>
      <c r="PU398" s="1"/>
      <c r="PV398" s="1"/>
      <c r="PW398" s="1"/>
      <c r="PX398" s="1"/>
      <c r="PY398" s="1"/>
      <c r="PZ398" s="1"/>
      <c r="QA398" s="1"/>
      <c r="QB398" s="1"/>
      <c r="QC398" s="1"/>
      <c r="QD398" s="1"/>
      <c r="QE398" s="1"/>
      <c r="QF398" s="1"/>
      <c r="QG398" s="1"/>
      <c r="QH398" s="1"/>
      <c r="QI398" s="1"/>
      <c r="QJ398" s="1"/>
      <c r="QK398" s="1"/>
      <c r="QL398" s="1"/>
      <c r="QM398" s="1"/>
      <c r="QN398" s="1"/>
      <c r="QO398" s="1"/>
      <c r="QP398" s="1"/>
      <c r="QQ398" s="1"/>
      <c r="QR398" s="1"/>
      <c r="QS398" s="1"/>
      <c r="QT398" s="1"/>
      <c r="QU398" s="1"/>
      <c r="QV398" s="1"/>
      <c r="QW398" s="1"/>
      <c r="QX398" s="1"/>
      <c r="QY398" s="1"/>
      <c r="QZ398" s="1"/>
      <c r="RA398" s="1"/>
      <c r="RB398" s="1"/>
      <c r="RC398" s="1"/>
      <c r="RD398" s="1"/>
      <c r="RE398" s="1"/>
      <c r="RF398" s="1"/>
      <c r="RG398" s="1"/>
      <c r="RH398" s="1"/>
      <c r="RI398" s="1"/>
      <c r="RJ398" s="1"/>
      <c r="RK398" s="1"/>
      <c r="RL398" s="1"/>
      <c r="RM398" s="1"/>
      <c r="RN398" s="1"/>
      <c r="RO398" s="1"/>
      <c r="RP398" s="1"/>
      <c r="RQ398" s="1"/>
      <c r="RR398" s="1"/>
      <c r="RS398" s="1"/>
      <c r="RT398" s="1"/>
      <c r="RU398" s="1"/>
      <c r="RV398" s="1"/>
      <c r="RW398" s="1"/>
      <c r="RX398" s="1"/>
      <c r="RY398" s="1"/>
      <c r="RZ398" s="1"/>
      <c r="SA398" s="1"/>
      <c r="SB398" s="1"/>
      <c r="SC398" s="1"/>
      <c r="SD398" s="1"/>
      <c r="SE398" s="1"/>
      <c r="SF398" s="1"/>
      <c r="SG398" s="1"/>
      <c r="SH398" s="1"/>
      <c r="SI398" s="1"/>
      <c r="SJ398" s="1"/>
      <c r="SK398" s="1"/>
      <c r="SL398" s="1"/>
      <c r="SM398" s="1"/>
      <c r="SN398" s="1"/>
      <c r="SO398" s="1"/>
      <c r="SP398" s="1"/>
      <c r="SQ398" s="1"/>
      <c r="SR398" s="1"/>
      <c r="SS398" s="1"/>
      <c r="ST398" s="1"/>
      <c r="SU398" s="1"/>
      <c r="SV398" s="1"/>
      <c r="SW398" s="1"/>
      <c r="SX398" s="1"/>
      <c r="SY398" s="1"/>
      <c r="SZ398" s="1"/>
      <c r="TA398" s="1"/>
      <c r="TB398" s="1"/>
      <c r="TC398" s="1"/>
      <c r="TD398" s="1"/>
      <c r="TE398" s="1"/>
      <c r="TF398" s="1"/>
      <c r="TG398" s="1"/>
      <c r="TH398" s="1"/>
      <c r="TI398" s="1"/>
      <c r="TJ398" s="1"/>
      <c r="TK398" s="1"/>
      <c r="TL398" s="1"/>
      <c r="TM398" s="1"/>
      <c r="TN398" s="1"/>
      <c r="TO398" s="1"/>
      <c r="TP398" s="1"/>
      <c r="TQ398" s="1"/>
      <c r="TR398" s="1"/>
      <c r="TS398" s="1"/>
      <c r="TT398" s="1"/>
      <c r="TU398" s="1"/>
      <c r="TV398" s="1"/>
      <c r="TW398" s="1"/>
      <c r="TX398" s="1"/>
      <c r="TY398" s="1"/>
      <c r="TZ398" s="1"/>
      <c r="UA398" s="1"/>
      <c r="UB398" s="1"/>
      <c r="UC398" s="1"/>
      <c r="UD398" s="1"/>
      <c r="UE398" s="1"/>
      <c r="UF398" s="1"/>
      <c r="UG398" s="1"/>
      <c r="UH398" s="1"/>
      <c r="UI398" s="1"/>
      <c r="UJ398" s="1"/>
      <c r="UK398" s="1"/>
      <c r="UL398" s="1"/>
      <c r="UM398" s="1"/>
      <c r="UN398" s="1"/>
      <c r="UO398" s="1"/>
      <c r="UP398" s="1"/>
      <c r="UQ398" s="1"/>
      <c r="UR398" s="1"/>
      <c r="US398" s="1"/>
      <c r="UT398" s="1"/>
      <c r="UU398" s="1"/>
      <c r="UV398" s="1"/>
      <c r="UW398" s="1"/>
      <c r="UX398" s="1"/>
      <c r="UY398" s="1"/>
      <c r="UZ398" s="1"/>
      <c r="VA398" s="1"/>
      <c r="VB398" s="1"/>
      <c r="VC398" s="1"/>
      <c r="VD398" s="1"/>
      <c r="VE398" s="1"/>
      <c r="VF398" s="1"/>
      <c r="VG398" s="1"/>
      <c r="VH398" s="1"/>
      <c r="VI398" s="1"/>
      <c r="VJ398" s="1"/>
      <c r="VK398" s="1"/>
      <c r="VL398" s="1"/>
      <c r="VM398" s="1"/>
      <c r="VN398" s="1"/>
      <c r="VO398" s="1"/>
      <c r="VP398" s="1"/>
      <c r="VQ398" s="1"/>
      <c r="VR398" s="1"/>
      <c r="VS398" s="1"/>
      <c r="VT398" s="1"/>
      <c r="VU398" s="1"/>
      <c r="VV398" s="1"/>
      <c r="VW398" s="1"/>
      <c r="VX398" s="1"/>
      <c r="VY398" s="1"/>
      <c r="VZ398" s="1"/>
      <c r="WA398" s="1"/>
      <c r="WB398" s="1"/>
      <c r="WC398" s="1"/>
      <c r="WD398" s="1"/>
      <c r="WE398" s="1"/>
      <c r="WF398" s="1"/>
      <c r="WG398" s="1"/>
      <c r="WH398" s="1"/>
      <c r="WI398" s="1"/>
      <c r="WJ398" s="1"/>
      <c r="WK398" s="1"/>
      <c r="WL398" s="1"/>
      <c r="WM398" s="1"/>
      <c r="WN398" s="1"/>
      <c r="WO398" s="1"/>
      <c r="WP398" s="1"/>
      <c r="WQ398" s="1"/>
      <c r="WR398" s="1"/>
      <c r="WS398" s="1"/>
      <c r="WT398" s="1"/>
      <c r="WU398" s="1"/>
      <c r="WV398" s="1"/>
      <c r="WW398" s="1"/>
      <c r="WX398" s="1"/>
      <c r="WY398" s="1"/>
      <c r="WZ398" s="1"/>
      <c r="XA398" s="1"/>
      <c r="XB398" s="1"/>
      <c r="XC398" s="1"/>
      <c r="XD398" s="1"/>
      <c r="XE398" s="1"/>
      <c r="XF398" s="1"/>
      <c r="XG398" s="1"/>
      <c r="XH398" s="1"/>
      <c r="XI398" s="1"/>
      <c r="XJ398" s="1"/>
      <c r="XK398" s="1"/>
      <c r="XL398" s="1"/>
      <c r="XM398" s="1"/>
      <c r="XN398" s="1"/>
      <c r="XO398" s="1"/>
      <c r="XP398" s="1"/>
      <c r="XQ398" s="1"/>
      <c r="XR398" s="1"/>
      <c r="XS398" s="1"/>
      <c r="XT398" s="1"/>
      <c r="XU398" s="1"/>
      <c r="XV398" s="1"/>
      <c r="XW398" s="1"/>
      <c r="XX398" s="1"/>
      <c r="XY398" s="1"/>
      <c r="XZ398" s="1"/>
      <c r="YA398" s="1"/>
      <c r="YB398" s="1"/>
      <c r="YC398" s="1"/>
      <c r="YD398" s="1"/>
      <c r="YE398" s="1"/>
      <c r="YF398" s="1"/>
      <c r="YG398" s="1"/>
      <c r="YH398" s="1"/>
      <c r="YI398" s="1"/>
      <c r="YJ398" s="1"/>
      <c r="YK398" s="1"/>
      <c r="YL398" s="1"/>
      <c r="YM398" s="1"/>
      <c r="YN398" s="1"/>
      <c r="YO398" s="1"/>
      <c r="YP398" s="1"/>
      <c r="YQ398" s="1"/>
      <c r="YR398" s="1"/>
      <c r="YS398" s="1"/>
      <c r="YT398" s="1"/>
      <c r="YU398" s="1"/>
      <c r="YV398" s="1"/>
      <c r="YW398" s="1"/>
      <c r="YX398" s="1"/>
      <c r="YY398" s="1"/>
      <c r="YZ398" s="1"/>
      <c r="ZA398" s="1"/>
      <c r="ZB398" s="1"/>
      <c r="ZC398" s="1"/>
      <c r="ZD398" s="1"/>
      <c r="ZE398" s="1"/>
      <c r="ZF398" s="1"/>
      <c r="ZG398" s="1"/>
      <c r="ZH398" s="1"/>
      <c r="ZI398" s="1"/>
      <c r="ZJ398" s="1"/>
      <c r="ZK398" s="1"/>
      <c r="ZL398" s="1"/>
      <c r="ZM398" s="1"/>
      <c r="ZN398" s="1"/>
      <c r="ZO398" s="1"/>
      <c r="ZP398" s="1"/>
      <c r="ZQ398" s="1"/>
      <c r="ZR398" s="1"/>
      <c r="ZS398" s="1"/>
      <c r="ZT398" s="1"/>
      <c r="ZU398" s="1"/>
      <c r="ZV398" s="1"/>
      <c r="ZW398" s="1"/>
      <c r="ZX398" s="1"/>
      <c r="ZY398" s="1"/>
      <c r="ZZ398" s="1"/>
      <c r="AAA398" s="1"/>
      <c r="AAB398" s="1"/>
      <c r="AAC398" s="1"/>
      <c r="AAD398" s="1"/>
      <c r="AAE398" s="1"/>
      <c r="AAF398" s="1"/>
      <c r="AAG398" s="1"/>
      <c r="AAH398" s="1"/>
      <c r="AAI398" s="1"/>
      <c r="AAJ398" s="1"/>
      <c r="AAK398" s="1"/>
      <c r="AAL398" s="1"/>
      <c r="AAM398" s="1"/>
      <c r="AAN398" s="1"/>
      <c r="AAO398" s="1"/>
      <c r="AAP398" s="1"/>
      <c r="AAQ398" s="1"/>
      <c r="AAR398" s="1"/>
      <c r="AAS398" s="1"/>
      <c r="AAT398" s="1"/>
      <c r="AAU398" s="1"/>
      <c r="AAV398" s="1"/>
      <c r="AAW398" s="1"/>
      <c r="AAX398" s="1"/>
      <c r="AAY398" s="1"/>
      <c r="AAZ398" s="1"/>
      <c r="ABA398" s="1"/>
      <c r="ABB398" s="1"/>
      <c r="ABC398" s="1"/>
      <c r="ABD398" s="1"/>
      <c r="ABE398" s="1"/>
      <c r="ABF398" s="1"/>
      <c r="ABG398" s="1"/>
      <c r="ABH398" s="1"/>
      <c r="ABI398" s="1"/>
      <c r="ABJ398" s="1"/>
      <c r="ABK398" s="1"/>
      <c r="ABL398" s="1"/>
      <c r="ABM398" s="1"/>
      <c r="ABN398" s="1"/>
      <c r="ABO398" s="1"/>
      <c r="ABP398" s="1"/>
      <c r="ABQ398" s="1"/>
      <c r="ABR398" s="1"/>
      <c r="ABS398" s="1"/>
      <c r="ABT398" s="1"/>
      <c r="ABU398" s="1"/>
      <c r="ABV398" s="1"/>
      <c r="ABW398" s="1"/>
      <c r="ABX398" s="1"/>
      <c r="ABY398" s="1"/>
      <c r="ABZ398" s="1"/>
      <c r="ACA398" s="1"/>
      <c r="ACB398" s="1"/>
      <c r="ACC398" s="1"/>
      <c r="ACD398" s="1"/>
      <c r="ACE398" s="1"/>
      <c r="ACF398" s="1"/>
      <c r="ACG398" s="1"/>
      <c r="ACH398" s="1"/>
      <c r="ACI398" s="1"/>
      <c r="ACJ398" s="1"/>
      <c r="ACK398" s="1"/>
      <c r="ACL398" s="1"/>
      <c r="ACM398" s="1"/>
      <c r="ACN398" s="1"/>
      <c r="ACO398" s="1"/>
      <c r="ACP398" s="1"/>
      <c r="ACQ398" s="1"/>
      <c r="ACR398" s="1"/>
      <c r="ACS398" s="1"/>
      <c r="ACT398" s="1"/>
      <c r="ACU398" s="1"/>
      <c r="ACV398" s="1"/>
      <c r="ACW398" s="1"/>
      <c r="ACX398" s="1"/>
      <c r="ACY398" s="1"/>
      <c r="ACZ398" s="1"/>
      <c r="ADA398" s="1"/>
      <c r="ADB398" s="1"/>
      <c r="ADC398" s="1"/>
      <c r="ADD398" s="1"/>
      <c r="ADE398" s="1"/>
      <c r="ADF398" s="1"/>
      <c r="ADG398" s="1"/>
      <c r="ADH398" s="1"/>
      <c r="ADI398" s="1"/>
      <c r="ADJ398" s="1"/>
      <c r="ADK398" s="1"/>
      <c r="ADL398" s="1"/>
      <c r="ADM398" s="1"/>
      <c r="ADN398" s="1"/>
      <c r="ADO398" s="1"/>
      <c r="ADP398" s="1"/>
      <c r="ADQ398" s="1"/>
      <c r="ADR398" s="1"/>
      <c r="ADS398" s="1"/>
      <c r="ADT398" s="1"/>
      <c r="ADU398" s="1"/>
      <c r="ADV398" s="1"/>
      <c r="ADW398" s="1"/>
      <c r="ADX398" s="1"/>
      <c r="ADY398" s="1"/>
      <c r="ADZ398" s="1"/>
      <c r="AEA398" s="1"/>
      <c r="AEB398" s="1"/>
      <c r="AEC398" s="1"/>
      <c r="AED398" s="1"/>
      <c r="AEE398" s="1"/>
      <c r="AEF398" s="1"/>
      <c r="AEG398" s="1"/>
      <c r="AEH398" s="1"/>
      <c r="AEI398" s="1"/>
      <c r="AEJ398" s="1"/>
      <c r="AEK398" s="1"/>
      <c r="AEL398" s="1"/>
      <c r="AEM398" s="1"/>
      <c r="AEN398" s="1"/>
      <c r="AEO398" s="1"/>
      <c r="AEP398" s="1"/>
      <c r="AEQ398" s="1"/>
      <c r="AER398" s="1"/>
      <c r="AES398" s="1"/>
      <c r="AET398" s="1"/>
      <c r="AEU398" s="1"/>
      <c r="AEV398" s="1"/>
      <c r="AEW398" s="1"/>
      <c r="AEX398" s="1"/>
      <c r="AEY398" s="1"/>
      <c r="AEZ398" s="1"/>
      <c r="AFA398" s="1"/>
      <c r="AFB398" s="1"/>
      <c r="AFC398" s="1"/>
      <c r="AFD398" s="1"/>
      <c r="AFE398" s="1"/>
      <c r="AFF398" s="1"/>
      <c r="AFG398" s="1"/>
      <c r="AFH398" s="1"/>
      <c r="AFI398" s="1"/>
      <c r="AFJ398" s="1"/>
      <c r="AFK398" s="1"/>
      <c r="AFL398" s="1"/>
      <c r="AFM398" s="1"/>
      <c r="AFN398" s="1"/>
      <c r="AFO398" s="1"/>
      <c r="AFP398" s="1"/>
      <c r="AFQ398" s="1"/>
      <c r="AFR398" s="1"/>
      <c r="AFS398" s="1"/>
      <c r="AFT398" s="1"/>
      <c r="AFU398" s="1"/>
      <c r="AFV398" s="1"/>
      <c r="AFW398" s="1"/>
      <c r="AFX398" s="1"/>
      <c r="AFY398" s="1"/>
      <c r="AFZ398" s="1"/>
      <c r="AGA398" s="1"/>
      <c r="AGB398" s="1"/>
      <c r="AGC398" s="1"/>
      <c r="AGD398" s="1"/>
      <c r="AGE398" s="1"/>
      <c r="AGF398" s="1"/>
      <c r="AGG398" s="1"/>
      <c r="AGH398" s="1"/>
      <c r="AGI398" s="1"/>
      <c r="AGJ398" s="1"/>
      <c r="AGK398" s="1"/>
      <c r="AGL398" s="1"/>
      <c r="AGM398" s="1"/>
      <c r="AGN398" s="1"/>
      <c r="AGO398" s="1"/>
      <c r="AGP398" s="1"/>
      <c r="AGQ398" s="1"/>
      <c r="AGR398" s="1"/>
      <c r="AGS398" s="1"/>
      <c r="AGT398" s="1"/>
      <c r="AGU398" s="1"/>
      <c r="AGV398" s="1"/>
      <c r="AGW398" s="1"/>
      <c r="AGX398" s="1"/>
      <c r="AGY398" s="1"/>
      <c r="AGZ398" s="1"/>
      <c r="AHA398" s="1"/>
      <c r="AHB398" s="1"/>
      <c r="AHC398" s="1"/>
      <c r="AHD398" s="1"/>
      <c r="AHE398" s="1"/>
      <c r="AHF398" s="1"/>
      <c r="AHG398" s="1"/>
      <c r="AHH398" s="1"/>
      <c r="AHI398" s="1"/>
      <c r="AHJ398" s="1"/>
      <c r="AHK398" s="1"/>
      <c r="AHL398" s="1"/>
      <c r="AHM398" s="1"/>
      <c r="AHN398" s="1"/>
      <c r="AHO398" s="1"/>
      <c r="AHP398" s="1"/>
      <c r="AHQ398" s="1"/>
      <c r="AHR398" s="1"/>
      <c r="AHS398" s="1"/>
      <c r="AHT398" s="1"/>
      <c r="AHU398" s="1"/>
      <c r="AHV398" s="1"/>
      <c r="AHW398" s="1"/>
      <c r="AHX398" s="1"/>
      <c r="AHY398" s="1"/>
      <c r="AHZ398" s="1"/>
      <c r="AIA398" s="1"/>
      <c r="AIB398" s="1"/>
      <c r="AIC398" s="1"/>
      <c r="AID398" s="1"/>
      <c r="AIE398" s="1"/>
      <c r="AIF398" s="1"/>
      <c r="AIG398" s="1"/>
      <c r="AIH398" s="1"/>
      <c r="AII398" s="1"/>
      <c r="AIJ398" s="1"/>
      <c r="AIK398" s="1"/>
      <c r="AIL398" s="1"/>
      <c r="AIM398" s="1"/>
      <c r="AIN398" s="1"/>
      <c r="AIO398" s="1"/>
      <c r="AIP398" s="1"/>
      <c r="AIQ398" s="1"/>
      <c r="AIR398" s="1"/>
      <c r="AIS398" s="1"/>
      <c r="AIT398" s="1"/>
      <c r="AIU398" s="1"/>
      <c r="AIV398" s="1"/>
      <c r="AIW398" s="1"/>
      <c r="AIX398" s="1"/>
      <c r="AIY398" s="1"/>
      <c r="AIZ398" s="1"/>
      <c r="AJA398" s="1"/>
      <c r="AJB398" s="1"/>
      <c r="AJC398" s="1"/>
      <c r="AJD398" s="1"/>
      <c r="AJE398" s="1"/>
      <c r="AJF398" s="1"/>
      <c r="AJG398" s="1"/>
      <c r="AJH398" s="1"/>
      <c r="AJI398" s="1"/>
      <c r="AJJ398" s="1"/>
      <c r="AJK398" s="1"/>
      <c r="AJL398" s="1"/>
      <c r="AJM398" s="1"/>
      <c r="AJN398" s="1"/>
      <c r="AJO398" s="1"/>
      <c r="AJP398" s="1"/>
      <c r="AJQ398" s="1"/>
      <c r="AJR398" s="1"/>
      <c r="AJS398" s="1"/>
      <c r="AJT398" s="1"/>
      <c r="AJU398" s="1"/>
      <c r="AJV398" s="1"/>
      <c r="AJW398" s="1"/>
      <c r="AJX398" s="1"/>
      <c r="AJY398" s="1"/>
      <c r="AJZ398" s="1"/>
      <c r="AKA398" s="1"/>
      <c r="AKB398" s="1"/>
      <c r="AKC398" s="1"/>
      <c r="AKD398" s="1"/>
      <c r="AKE398" s="1"/>
      <c r="AKF398" s="1"/>
      <c r="AKG398" s="1"/>
      <c r="AKH398" s="1"/>
      <c r="AKI398" s="1"/>
      <c r="AKJ398" s="1"/>
      <c r="AKK398" s="1"/>
      <c r="AKL398" s="1"/>
      <c r="AKM398" s="1"/>
      <c r="AKN398" s="1"/>
      <c r="AKO398" s="1"/>
      <c r="AKP398" s="1"/>
      <c r="AKQ398" s="1"/>
      <c r="AKR398" s="1"/>
      <c r="AKS398" s="1"/>
      <c r="AKT398" s="1"/>
      <c r="AKU398" s="1"/>
      <c r="AKV398" s="1"/>
      <c r="AKW398" s="1"/>
      <c r="AKX398" s="1"/>
      <c r="AKY398" s="1"/>
      <c r="AKZ398" s="1"/>
      <c r="ALA398" s="1"/>
      <c r="ALB398" s="1"/>
      <c r="ALC398" s="1"/>
      <c r="ALD398" s="1"/>
      <c r="ALE398" s="1"/>
      <c r="ALF398" s="1"/>
      <c r="ALG398" s="1"/>
      <c r="ALH398" s="1"/>
      <c r="ALI398" s="1"/>
      <c r="ALJ398" s="1"/>
      <c r="ALK398" s="1"/>
      <c r="ALL398" s="1"/>
      <c r="ALM398" s="1"/>
      <c r="ALN398" s="1"/>
      <c r="ALO398" s="1"/>
      <c r="ALP398" s="1"/>
      <c r="ALQ398" s="1"/>
      <c r="ALR398" s="1"/>
      <c r="ALS398" s="1"/>
      <c r="ALT398" s="1"/>
      <c r="ALU398" s="1"/>
      <c r="ALV398" s="1"/>
      <c r="ALW398" s="1"/>
      <c r="ALX398" s="1"/>
      <c r="ALY398" s="1"/>
      <c r="ALZ398" s="1"/>
      <c r="AMA398" s="1"/>
      <c r="AMB398" s="1"/>
      <c r="AMC398" s="1"/>
      <c r="AMD398" s="1"/>
      <c r="AME398" s="1"/>
      <c r="AMF398" s="1"/>
      <c r="AMG398" s="1"/>
      <c r="AMH398" s="1"/>
      <c r="AMI398" s="1"/>
      <c r="AMJ398" s="1"/>
      <c r="AMK398" s="1"/>
    </row>
    <row r="399" spans="1:1025" s="18" customFormat="1" ht="24.75" customHeight="1" x14ac:dyDescent="0.25">
      <c r="A399" s="76"/>
      <c r="B399" s="76"/>
      <c r="C399" s="76"/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  <c r="AA399" s="76"/>
      <c r="AB399" s="76"/>
      <c r="AC399" s="76"/>
      <c r="AD399" s="76"/>
      <c r="AE399" s="76"/>
      <c r="AF399" s="76"/>
      <c r="AG399" s="76"/>
      <c r="AH399" s="76"/>
      <c r="AI399" s="76"/>
      <c r="AJ399" s="76"/>
      <c r="AK399" s="76"/>
      <c r="AL399" s="76"/>
      <c r="AM399" s="76"/>
      <c r="AN399" s="76"/>
      <c r="AO399" s="76"/>
      <c r="AP399" s="76"/>
      <c r="AQ399" s="76"/>
      <c r="AR399" s="76"/>
      <c r="AS399" s="76"/>
      <c r="AT399" s="76"/>
      <c r="AU399" s="76"/>
      <c r="AV399" s="76"/>
      <c r="AW399" s="76"/>
      <c r="AX399" s="76"/>
      <c r="AY399" s="76"/>
      <c r="AZ399" s="76"/>
      <c r="BA399" s="76"/>
      <c r="BB399" s="76"/>
      <c r="BC399" s="76"/>
      <c r="BD399" s="76"/>
      <c r="BE399" s="76"/>
      <c r="BF399" s="76"/>
      <c r="BG399" s="76"/>
      <c r="BH399" s="76"/>
      <c r="BI399" s="76"/>
      <c r="BJ399" s="76"/>
      <c r="BK399" s="76"/>
      <c r="BL399" s="76"/>
      <c r="BM399" s="76"/>
      <c r="BN399" s="76"/>
      <c r="BO399" s="76"/>
      <c r="BP399" s="76"/>
      <c r="BQ399" s="76"/>
      <c r="BR399" s="76"/>
      <c r="BS399" s="76"/>
      <c r="BT399" s="76"/>
      <c r="BU399" s="76"/>
      <c r="BV399" s="76"/>
      <c r="BW399" s="76"/>
      <c r="BX399" s="76"/>
      <c r="BY399" s="76"/>
      <c r="BZ399" s="76"/>
      <c r="CA399" s="76"/>
      <c r="CB399" s="76"/>
      <c r="CC399" s="76"/>
      <c r="CD399" s="76"/>
      <c r="CE399" s="76"/>
      <c r="CF399" s="76"/>
      <c r="CG399" s="76"/>
      <c r="CH399" s="76"/>
      <c r="CI399" s="76"/>
      <c r="CJ399" s="76"/>
      <c r="CK399" s="76"/>
      <c r="CL399" s="76"/>
      <c r="CM399" s="76"/>
      <c r="CN399" s="76"/>
      <c r="CO399" s="76"/>
      <c r="CP399" s="76"/>
      <c r="CQ399" s="76"/>
      <c r="CR399" s="76"/>
      <c r="CS399" s="76"/>
      <c r="CT399" s="76"/>
      <c r="CU399" s="76"/>
      <c r="CV399" s="76"/>
      <c r="CW399" s="76"/>
      <c r="CX399" s="76"/>
      <c r="CY399" s="76"/>
      <c r="CZ399" s="76"/>
      <c r="DA399" s="76"/>
      <c r="DB399" s="76"/>
      <c r="DC399" s="76"/>
      <c r="DD399" s="76"/>
      <c r="DE399" s="76"/>
      <c r="DF399" s="76"/>
      <c r="DG399" s="76"/>
      <c r="DH399" s="76"/>
      <c r="DI399" s="76"/>
      <c r="DJ399" s="76"/>
      <c r="DK399" s="76"/>
      <c r="DL399" s="76"/>
      <c r="DM399" s="76"/>
      <c r="DN399" s="76"/>
      <c r="DO399" s="76"/>
      <c r="DP399" s="76"/>
      <c r="DQ399" s="76"/>
      <c r="DR399" s="76"/>
      <c r="DS399" s="76"/>
      <c r="DT399" s="76"/>
      <c r="DU399" s="76"/>
      <c r="DV399" s="76"/>
      <c r="DW399" s="76"/>
      <c r="DX399" s="76"/>
      <c r="DY399" s="76"/>
      <c r="DZ399" s="76"/>
      <c r="EA399" s="76"/>
      <c r="EB399" s="76"/>
      <c r="EC399" s="76"/>
      <c r="ED399" s="76"/>
      <c r="EE399" s="76"/>
      <c r="EF399" s="76"/>
      <c r="EG399" s="76"/>
      <c r="EH399" s="76"/>
      <c r="EI399" s="76"/>
      <c r="EJ399" s="76"/>
      <c r="EK399" s="76"/>
      <c r="EL399" s="76"/>
      <c r="EM399" s="76"/>
      <c r="EN399" s="76"/>
      <c r="EO399" s="76"/>
      <c r="EP399" s="76"/>
      <c r="EQ399" s="76"/>
      <c r="ER399" s="76"/>
      <c r="ES399" s="76"/>
      <c r="ET399" s="76"/>
      <c r="EU399" s="76"/>
      <c r="EV399" s="76"/>
      <c r="EW399" s="76"/>
      <c r="EX399" s="76"/>
      <c r="EY399" s="76"/>
      <c r="EZ399" s="76"/>
      <c r="FA399" s="76"/>
      <c r="FB399" s="76"/>
      <c r="FC399" s="76"/>
      <c r="FD399" s="76"/>
      <c r="FE399" s="76"/>
      <c r="FF399" s="76"/>
      <c r="FG399" s="76"/>
      <c r="FH399" s="76"/>
      <c r="FI399" s="76"/>
      <c r="FJ399" s="76"/>
      <c r="FK399" s="76"/>
      <c r="FL399" s="76"/>
      <c r="FM399" s="76"/>
      <c r="FN399" s="76"/>
      <c r="FO399" s="76"/>
      <c r="FP399" s="76"/>
      <c r="FQ399" s="76"/>
      <c r="FR399" s="76"/>
      <c r="FS399" s="76"/>
      <c r="FT399" s="76"/>
      <c r="FU399" s="76"/>
      <c r="FV399" s="76"/>
      <c r="FW399" s="76"/>
      <c r="FX399" s="76"/>
      <c r="FY399" s="76"/>
      <c r="FZ399" s="76"/>
      <c r="GA399" s="76"/>
      <c r="GB399" s="76"/>
      <c r="GC399" s="76"/>
      <c r="GD399" s="76"/>
      <c r="GE399" s="76"/>
      <c r="GF399" s="76"/>
      <c r="GG399" s="76"/>
      <c r="GH399" s="76"/>
      <c r="GI399" s="76"/>
      <c r="GJ399" s="76"/>
      <c r="GK399" s="76"/>
      <c r="GL399" s="76"/>
      <c r="GM399" s="76"/>
      <c r="GN399" s="76"/>
      <c r="GO399" s="76"/>
      <c r="GP399" s="76"/>
      <c r="GQ399" s="76"/>
      <c r="GR399" s="76"/>
      <c r="GS399" s="76"/>
      <c r="GT399" s="76"/>
      <c r="GU399" s="76"/>
      <c r="GV399" s="76"/>
      <c r="GW399" s="76"/>
      <c r="GX399" s="76"/>
      <c r="GY399" s="76"/>
      <c r="GZ399" s="76"/>
      <c r="HA399" s="76"/>
      <c r="HB399" s="76"/>
      <c r="HC399" s="76"/>
      <c r="HD399" s="76"/>
      <c r="HE399" s="76"/>
      <c r="HF399" s="76"/>
      <c r="HG399" s="76"/>
      <c r="HH399" s="76"/>
      <c r="HI399" s="76"/>
      <c r="HJ399" s="76"/>
      <c r="HK399" s="76"/>
      <c r="HL399" s="76"/>
      <c r="HM399" s="76"/>
      <c r="HN399" s="76"/>
      <c r="HO399" s="76"/>
      <c r="HP399" s="76"/>
      <c r="HQ399" s="76"/>
      <c r="HR399" s="76"/>
      <c r="HS399" s="76"/>
      <c r="HT399" s="76"/>
      <c r="HU399" s="76"/>
      <c r="HV399" s="76"/>
      <c r="HW399" s="76"/>
      <c r="HX399" s="76"/>
      <c r="HY399" s="76"/>
      <c r="HZ399" s="76"/>
      <c r="IA399" s="76"/>
      <c r="IB399" s="76"/>
      <c r="IC399" s="76"/>
      <c r="ID399" s="76"/>
      <c r="IE399" s="76"/>
      <c r="IF399" s="76"/>
      <c r="IG399" s="76"/>
      <c r="IH399" s="76"/>
      <c r="II399" s="76"/>
      <c r="IJ399" s="76"/>
      <c r="IK399" s="76"/>
      <c r="IL399" s="76"/>
      <c r="IM399" s="76"/>
      <c r="IN399" s="76"/>
      <c r="IO399" s="76"/>
      <c r="IP399" s="76"/>
      <c r="IQ399" s="76"/>
      <c r="IR399" s="76"/>
      <c r="IS399" s="76"/>
      <c r="IT399" s="76"/>
      <c r="IU399" s="76"/>
      <c r="IV399" s="76"/>
      <c r="IW399" s="76"/>
      <c r="IX399" s="76"/>
      <c r="IY399" s="76"/>
      <c r="IZ399" s="76"/>
      <c r="JA399" s="76"/>
      <c r="JB399" s="76"/>
      <c r="JC399" s="76"/>
      <c r="JD399" s="76"/>
      <c r="JE399" s="76"/>
      <c r="JF399" s="76"/>
      <c r="JG399" s="76"/>
      <c r="JH399" s="76"/>
      <c r="JI399" s="76"/>
      <c r="JJ399" s="76"/>
      <c r="JK399" s="76"/>
      <c r="JL399" s="76"/>
      <c r="JM399" s="76"/>
      <c r="JN399" s="76"/>
      <c r="JO399" s="76"/>
      <c r="JP399" s="76"/>
      <c r="JQ399" s="76"/>
      <c r="JR399" s="76"/>
      <c r="JS399" s="76"/>
      <c r="JT399" s="76"/>
      <c r="JU399" s="76"/>
      <c r="JV399" s="76"/>
      <c r="JW399" s="76"/>
      <c r="JX399" s="76"/>
      <c r="JY399" s="76"/>
      <c r="JZ399" s="76"/>
      <c r="KA399" s="76"/>
      <c r="KB399" s="76"/>
      <c r="KC399" s="76"/>
      <c r="KD399" s="76"/>
      <c r="KE399" s="76"/>
      <c r="KF399" s="76"/>
      <c r="KG399" s="76"/>
      <c r="KH399" s="76"/>
      <c r="KI399" s="76"/>
      <c r="KJ399" s="76"/>
      <c r="KK399" s="76"/>
      <c r="KL399" s="76"/>
      <c r="KM399" s="76"/>
      <c r="KN399" s="76"/>
      <c r="KO399" s="76"/>
      <c r="KP399" s="76"/>
      <c r="KQ399" s="76"/>
      <c r="KR399" s="76"/>
      <c r="KS399" s="76"/>
      <c r="KT399" s="76"/>
      <c r="KU399" s="76"/>
      <c r="KV399" s="76"/>
      <c r="KW399" s="76"/>
      <c r="KX399" s="76"/>
      <c r="KY399" s="76"/>
      <c r="KZ399" s="76"/>
      <c r="LA399" s="76"/>
      <c r="LB399" s="76"/>
      <c r="LC399" s="76"/>
      <c r="LD399" s="76"/>
      <c r="LE399" s="76"/>
      <c r="LF399" s="76"/>
      <c r="LG399" s="76"/>
      <c r="LH399" s="76"/>
      <c r="LI399" s="76"/>
      <c r="LJ399" s="76"/>
      <c r="LK399" s="76"/>
      <c r="LL399" s="79"/>
      <c r="LM399" s="80">
        <v>1</v>
      </c>
      <c r="LN399" s="81">
        <v>2</v>
      </c>
      <c r="LO399" s="81">
        <v>3</v>
      </c>
      <c r="LP399" s="81">
        <v>4</v>
      </c>
      <c r="LQ399" s="81">
        <v>5</v>
      </c>
      <c r="LR399" s="81">
        <v>6</v>
      </c>
      <c r="LS399" s="81">
        <v>7</v>
      </c>
      <c r="LT399" s="81">
        <v>8</v>
      </c>
      <c r="LU399" s="81">
        <v>9</v>
      </c>
      <c r="LV399" s="81">
        <v>10</v>
      </c>
      <c r="LW399" s="81">
        <v>11</v>
      </c>
      <c r="LX399" s="81">
        <v>12</v>
      </c>
      <c r="LY399" s="81">
        <v>13</v>
      </c>
      <c r="LZ399" s="81">
        <v>14</v>
      </c>
      <c r="MA399" s="81">
        <v>15</v>
      </c>
      <c r="MB399" s="81">
        <v>16</v>
      </c>
      <c r="MC399" s="82">
        <v>17</v>
      </c>
      <c r="MD399" s="82">
        <v>18</v>
      </c>
      <c r="ME399" s="82">
        <v>19</v>
      </c>
      <c r="MF399" s="82">
        <v>20</v>
      </c>
      <c r="MG399" s="82">
        <v>21</v>
      </c>
      <c r="MH399" s="82">
        <v>22</v>
      </c>
      <c r="MI399" s="82">
        <v>23</v>
      </c>
      <c r="MJ399" s="82">
        <v>24</v>
      </c>
      <c r="MK399" s="76"/>
      <c r="ML399" s="76"/>
      <c r="MM399" s="76"/>
      <c r="MN399" s="76"/>
      <c r="MO399" s="76"/>
      <c r="MP399" s="76"/>
      <c r="MQ399" s="76"/>
      <c r="MR399" s="76"/>
      <c r="MS399" s="76"/>
      <c r="MT399" s="76"/>
      <c r="MU399" s="76"/>
      <c r="MV399" s="76"/>
      <c r="MW399" s="76"/>
      <c r="MX399" s="76"/>
      <c r="MY399" s="76"/>
      <c r="MZ399" s="76"/>
      <c r="NA399" s="76"/>
      <c r="NB399" s="76"/>
      <c r="NC399" s="76"/>
      <c r="ND399" s="76"/>
      <c r="NE399" s="76"/>
      <c r="NF399" s="76"/>
      <c r="NG399" s="76"/>
      <c r="NH399" s="76"/>
      <c r="NI399" s="76"/>
      <c r="NJ399" s="76"/>
      <c r="NK399" s="76"/>
      <c r="NL399" s="76"/>
      <c r="NM399" s="76"/>
      <c r="NN399" s="76"/>
      <c r="NO399" s="76"/>
      <c r="NP399" s="76"/>
      <c r="NQ399" s="76"/>
      <c r="NR399" s="76"/>
      <c r="NS399" s="76"/>
      <c r="NT399" s="76"/>
      <c r="NU399" s="76"/>
      <c r="NV399" s="76"/>
      <c r="NW399" s="76"/>
      <c r="NX399" s="76"/>
      <c r="NY399" s="76"/>
      <c r="NZ399" s="76"/>
      <c r="OA399" s="76"/>
      <c r="OB399" s="76"/>
      <c r="OC399" s="76"/>
      <c r="OD399" s="76"/>
      <c r="OE399" s="76"/>
      <c r="OF399" s="76"/>
      <c r="OG399" s="76"/>
      <c r="OH399" s="76"/>
      <c r="OI399" s="76"/>
      <c r="OJ399" s="76"/>
      <c r="OK399" s="76"/>
      <c r="OL399" s="76"/>
      <c r="OM399" s="76"/>
      <c r="ON399" s="76"/>
      <c r="OO399" s="76"/>
      <c r="OP399" s="76"/>
      <c r="OQ399" s="76"/>
      <c r="OR399" s="76"/>
      <c r="OS399" s="76"/>
      <c r="OT399" s="76"/>
      <c r="OU399" s="76"/>
      <c r="OV399" s="76"/>
      <c r="OW399" s="76"/>
      <c r="OX399" s="76"/>
      <c r="OY399" s="76"/>
      <c r="OZ399" s="76"/>
      <c r="PA399" s="76"/>
      <c r="PB399" s="76"/>
      <c r="PC399" s="76"/>
      <c r="PD399" s="76"/>
      <c r="PE399" s="76"/>
      <c r="PF399" s="76"/>
      <c r="PG399" s="76"/>
      <c r="PH399" s="76"/>
      <c r="PI399" s="76"/>
      <c r="PJ399" s="76"/>
      <c r="PK399" s="76"/>
      <c r="PL399" s="76"/>
      <c r="PM399" s="76"/>
      <c r="PN399" s="76"/>
      <c r="PO399" s="76"/>
      <c r="PP399" s="76"/>
      <c r="PQ399" s="76"/>
      <c r="PR399" s="76"/>
      <c r="PS399" s="76"/>
      <c r="PT399" s="76"/>
      <c r="PU399" s="76"/>
      <c r="PV399" s="76"/>
      <c r="PW399" s="76"/>
      <c r="PX399" s="76"/>
      <c r="PY399" s="76"/>
      <c r="PZ399" s="76"/>
      <c r="QA399" s="76"/>
      <c r="QB399" s="76"/>
      <c r="QC399" s="76"/>
      <c r="QD399" s="76"/>
      <c r="QE399" s="76"/>
      <c r="QF399" s="76"/>
      <c r="QG399" s="76"/>
      <c r="QH399" s="76"/>
      <c r="QI399" s="76"/>
      <c r="QJ399" s="76"/>
      <c r="QK399" s="76"/>
      <c r="QL399" s="76"/>
      <c r="QM399" s="76"/>
      <c r="QN399" s="76"/>
      <c r="QO399" s="76"/>
      <c r="QP399" s="76"/>
      <c r="QQ399" s="76"/>
      <c r="QR399" s="76"/>
      <c r="QS399" s="76"/>
      <c r="QT399" s="76"/>
      <c r="QU399" s="76"/>
      <c r="QV399" s="76"/>
      <c r="QW399" s="76"/>
      <c r="QX399" s="76"/>
      <c r="QY399" s="76"/>
      <c r="QZ399" s="76"/>
      <c r="RA399" s="76"/>
      <c r="RB399" s="76"/>
      <c r="RC399" s="76"/>
      <c r="RD399" s="76"/>
      <c r="RE399" s="76"/>
      <c r="RF399" s="76"/>
      <c r="RG399" s="76"/>
      <c r="RH399" s="76"/>
      <c r="RI399" s="76"/>
      <c r="RJ399" s="76"/>
      <c r="RK399" s="76"/>
      <c r="RL399" s="76"/>
      <c r="RM399" s="76"/>
      <c r="RN399" s="76"/>
      <c r="RO399" s="76"/>
      <c r="RP399" s="76"/>
      <c r="RQ399" s="76"/>
      <c r="RR399" s="76"/>
      <c r="RS399" s="76"/>
      <c r="RT399" s="76"/>
      <c r="RU399" s="76"/>
      <c r="RV399" s="76"/>
      <c r="RW399" s="76"/>
      <c r="RX399" s="76"/>
      <c r="RY399" s="76"/>
      <c r="RZ399" s="76"/>
      <c r="SA399" s="76"/>
      <c r="SB399" s="76"/>
      <c r="SC399" s="76"/>
      <c r="SD399" s="76"/>
      <c r="SE399" s="76"/>
      <c r="SF399" s="76"/>
      <c r="SG399" s="76"/>
      <c r="SH399" s="76"/>
      <c r="SI399" s="76"/>
      <c r="SJ399" s="76"/>
      <c r="SK399" s="76"/>
      <c r="SL399" s="76"/>
      <c r="SM399" s="76"/>
      <c r="SN399" s="76"/>
      <c r="SO399" s="76"/>
      <c r="SP399" s="76"/>
      <c r="SQ399" s="76"/>
      <c r="SR399" s="76"/>
      <c r="SS399" s="76"/>
      <c r="ST399" s="76"/>
      <c r="SU399" s="76"/>
      <c r="SV399" s="76"/>
      <c r="SW399" s="76"/>
      <c r="SX399" s="76"/>
      <c r="SY399" s="76"/>
      <c r="SZ399" s="76"/>
      <c r="TA399" s="76"/>
      <c r="TB399" s="76"/>
      <c r="TC399" s="76"/>
      <c r="TD399" s="76"/>
      <c r="TE399" s="76"/>
      <c r="TF399" s="76"/>
      <c r="TG399" s="76"/>
      <c r="TH399" s="76"/>
      <c r="TI399" s="76"/>
      <c r="TJ399" s="76"/>
      <c r="TK399" s="76"/>
      <c r="TL399" s="76"/>
      <c r="TM399" s="76"/>
      <c r="TN399" s="76"/>
      <c r="TO399" s="76"/>
      <c r="TP399" s="76"/>
      <c r="TQ399" s="76"/>
      <c r="TR399" s="76"/>
      <c r="TS399" s="76"/>
      <c r="TT399" s="76"/>
      <c r="TU399" s="76"/>
      <c r="TV399" s="76"/>
      <c r="TW399" s="76"/>
      <c r="TX399" s="76"/>
      <c r="TY399" s="76"/>
      <c r="TZ399" s="76"/>
      <c r="UA399" s="76"/>
      <c r="UB399" s="76"/>
      <c r="UC399" s="76"/>
      <c r="UD399" s="76"/>
      <c r="UE399" s="76"/>
      <c r="UF399" s="76"/>
      <c r="UG399" s="76"/>
      <c r="UH399" s="76"/>
      <c r="UI399" s="76"/>
      <c r="UJ399" s="76"/>
      <c r="UK399" s="76"/>
      <c r="UL399" s="76"/>
      <c r="UM399" s="76"/>
      <c r="UN399" s="76"/>
      <c r="UO399" s="76"/>
      <c r="UP399" s="76"/>
      <c r="UQ399" s="76"/>
      <c r="UR399" s="76"/>
      <c r="US399" s="76"/>
      <c r="UT399" s="76"/>
      <c r="UU399" s="76"/>
      <c r="UV399" s="76"/>
      <c r="UW399" s="76"/>
      <c r="UX399" s="76"/>
      <c r="UY399" s="76"/>
      <c r="UZ399" s="76"/>
      <c r="VA399" s="76"/>
      <c r="VB399" s="76"/>
      <c r="VC399" s="76"/>
      <c r="VD399" s="76"/>
      <c r="VE399" s="76"/>
      <c r="VF399" s="76"/>
      <c r="VG399" s="76"/>
      <c r="VH399" s="76"/>
      <c r="VI399" s="76"/>
      <c r="VJ399" s="76"/>
      <c r="VK399" s="76"/>
      <c r="VL399" s="76"/>
      <c r="VM399" s="76"/>
      <c r="VN399" s="76"/>
      <c r="VO399" s="76"/>
      <c r="VP399" s="76"/>
      <c r="VQ399" s="76"/>
      <c r="VR399" s="76"/>
      <c r="VS399" s="76"/>
      <c r="VT399" s="76"/>
      <c r="VU399" s="76"/>
      <c r="VV399" s="76"/>
      <c r="VW399" s="76"/>
      <c r="VX399" s="76"/>
      <c r="VY399" s="76"/>
      <c r="VZ399" s="76"/>
      <c r="WA399" s="76"/>
      <c r="WB399" s="76"/>
      <c r="WC399" s="76"/>
      <c r="WD399" s="76"/>
      <c r="WE399" s="76"/>
      <c r="WF399" s="76"/>
      <c r="WG399" s="76"/>
      <c r="WH399" s="76"/>
      <c r="WI399" s="76"/>
      <c r="WJ399" s="76"/>
      <c r="WK399" s="76"/>
      <c r="WL399" s="76"/>
      <c r="WM399" s="76"/>
      <c r="WN399" s="76"/>
      <c r="WO399" s="76"/>
      <c r="WP399" s="76"/>
      <c r="WQ399" s="76"/>
      <c r="WR399" s="76"/>
      <c r="WS399" s="76"/>
      <c r="WT399" s="76"/>
      <c r="WU399" s="76"/>
      <c r="WV399" s="76"/>
      <c r="WW399" s="76"/>
      <c r="WX399" s="76"/>
      <c r="WY399" s="76"/>
      <c r="WZ399" s="76"/>
      <c r="XA399" s="76"/>
      <c r="XB399" s="76"/>
      <c r="XC399" s="76"/>
      <c r="XD399" s="76"/>
      <c r="XE399" s="76"/>
      <c r="XF399" s="76"/>
      <c r="XG399" s="76"/>
      <c r="XH399" s="76"/>
      <c r="XI399" s="76"/>
      <c r="XJ399" s="76"/>
      <c r="XK399" s="76"/>
      <c r="XL399" s="76"/>
      <c r="XM399" s="76"/>
      <c r="XN399" s="76"/>
      <c r="XO399" s="76"/>
      <c r="XP399" s="76"/>
      <c r="XQ399" s="76"/>
      <c r="XR399" s="76"/>
      <c r="XS399" s="76"/>
      <c r="XT399" s="76"/>
      <c r="XU399" s="76"/>
      <c r="XV399" s="76"/>
      <c r="XW399" s="76"/>
      <c r="XX399" s="76"/>
      <c r="XY399" s="76"/>
      <c r="XZ399" s="76"/>
      <c r="YA399" s="76"/>
      <c r="YB399" s="76"/>
      <c r="YC399" s="76"/>
      <c r="YD399" s="76"/>
      <c r="YE399" s="76"/>
      <c r="YF399" s="76"/>
      <c r="YG399" s="76"/>
      <c r="YH399" s="76"/>
      <c r="YI399" s="76"/>
      <c r="YJ399" s="76"/>
      <c r="YK399" s="76"/>
      <c r="YL399" s="76"/>
      <c r="YM399" s="76"/>
      <c r="YN399" s="76"/>
      <c r="YO399" s="76"/>
      <c r="YP399" s="76"/>
      <c r="YQ399" s="76"/>
      <c r="YR399" s="76"/>
      <c r="YS399" s="76"/>
      <c r="YT399" s="76"/>
      <c r="YU399" s="76"/>
      <c r="YV399" s="76"/>
      <c r="YW399" s="76"/>
      <c r="YX399" s="76"/>
      <c r="YY399" s="76"/>
      <c r="YZ399" s="76"/>
      <c r="ZA399" s="76"/>
      <c r="ZB399" s="76"/>
      <c r="ZC399" s="76"/>
      <c r="ZD399" s="76"/>
      <c r="ZE399" s="76"/>
      <c r="ZF399" s="76"/>
      <c r="ZG399" s="76"/>
      <c r="ZH399" s="76"/>
      <c r="ZI399" s="76"/>
      <c r="ZJ399" s="76"/>
      <c r="ZK399" s="76"/>
      <c r="ZL399" s="76"/>
      <c r="ZM399" s="76"/>
      <c r="ZN399" s="76"/>
      <c r="ZO399" s="76"/>
      <c r="ZP399" s="76"/>
      <c r="ZQ399" s="76"/>
      <c r="ZR399" s="76"/>
      <c r="ZS399" s="76"/>
      <c r="ZT399" s="76"/>
      <c r="ZU399" s="76"/>
      <c r="ZV399" s="76"/>
      <c r="ZW399" s="76"/>
      <c r="ZX399" s="76"/>
      <c r="ZY399" s="76"/>
      <c r="ZZ399" s="76"/>
      <c r="AAA399" s="76"/>
      <c r="AAB399" s="76"/>
      <c r="AAC399" s="76"/>
      <c r="AAD399" s="76"/>
      <c r="AAE399" s="76"/>
      <c r="AAF399" s="76"/>
      <c r="AAG399" s="76"/>
      <c r="AAH399" s="76"/>
      <c r="AAI399" s="76"/>
      <c r="AAJ399" s="76"/>
      <c r="AAK399" s="76"/>
      <c r="AAL399" s="76"/>
      <c r="AAM399" s="76"/>
      <c r="AAN399" s="76"/>
      <c r="AAO399" s="76"/>
      <c r="AAP399" s="76"/>
      <c r="AAQ399" s="76"/>
      <c r="AAR399" s="76"/>
      <c r="AAS399" s="76"/>
      <c r="AAT399" s="76"/>
      <c r="AAU399" s="76"/>
      <c r="AAV399" s="76"/>
      <c r="AAW399" s="76"/>
      <c r="AAX399" s="76"/>
      <c r="AAY399" s="76"/>
      <c r="AAZ399" s="76"/>
      <c r="ABA399" s="76"/>
      <c r="ABB399" s="76"/>
      <c r="ABC399" s="76"/>
      <c r="ABD399" s="76"/>
      <c r="ABE399" s="76"/>
      <c r="ABF399" s="76"/>
      <c r="ABG399" s="76"/>
      <c r="ABH399" s="76"/>
      <c r="ABI399" s="76"/>
      <c r="ABJ399" s="76"/>
      <c r="ABK399" s="76"/>
      <c r="ABL399" s="76"/>
      <c r="ABM399" s="76"/>
      <c r="ABN399" s="76"/>
      <c r="ABO399" s="76"/>
      <c r="ABP399" s="76"/>
      <c r="ABQ399" s="76"/>
      <c r="ABR399" s="76"/>
      <c r="ABS399" s="76"/>
      <c r="ABT399" s="76"/>
      <c r="ABU399" s="76"/>
      <c r="ABV399" s="76"/>
      <c r="ABW399" s="76"/>
      <c r="ABX399" s="76"/>
      <c r="ABY399" s="76"/>
      <c r="ABZ399" s="76"/>
      <c r="ACA399" s="76"/>
      <c r="ACB399" s="76"/>
      <c r="ACC399" s="76"/>
      <c r="ACD399" s="76"/>
      <c r="ACE399" s="76"/>
      <c r="ACF399" s="76"/>
      <c r="ACG399" s="76"/>
      <c r="ACH399" s="76"/>
      <c r="ACI399" s="76"/>
      <c r="ACJ399" s="76"/>
      <c r="ACK399" s="76"/>
      <c r="ACL399" s="76"/>
      <c r="ACM399" s="76"/>
      <c r="ACN399" s="76"/>
      <c r="ACO399" s="76"/>
      <c r="ACP399" s="76"/>
      <c r="ACQ399" s="76"/>
      <c r="ACR399" s="76"/>
      <c r="ACS399" s="76"/>
      <c r="ACT399" s="76"/>
      <c r="ACU399" s="76"/>
      <c r="ACV399" s="76"/>
      <c r="ACW399" s="76"/>
      <c r="ACX399" s="76"/>
      <c r="ACY399" s="76"/>
      <c r="ACZ399" s="76"/>
      <c r="ADA399" s="76"/>
      <c r="ADB399" s="76"/>
      <c r="ADC399" s="76"/>
      <c r="ADD399" s="76"/>
      <c r="ADE399" s="76"/>
      <c r="ADF399" s="76"/>
      <c r="ADG399" s="76"/>
      <c r="ADH399" s="76"/>
      <c r="ADI399" s="76"/>
      <c r="ADJ399" s="76"/>
      <c r="ADK399" s="76"/>
      <c r="ADL399" s="76"/>
      <c r="ADM399" s="76"/>
      <c r="ADN399" s="76"/>
      <c r="ADO399" s="76"/>
      <c r="ADP399" s="76"/>
      <c r="ADQ399" s="76"/>
      <c r="ADR399" s="76"/>
      <c r="ADS399" s="76"/>
      <c r="ADT399" s="76"/>
      <c r="ADU399" s="76"/>
      <c r="ADV399" s="76"/>
      <c r="ADW399" s="76"/>
      <c r="ADX399" s="76"/>
      <c r="ADY399" s="76"/>
      <c r="ADZ399" s="76"/>
      <c r="AEA399" s="76"/>
      <c r="AEB399" s="76"/>
      <c r="AEC399" s="76"/>
      <c r="AED399" s="76"/>
      <c r="AEE399" s="76"/>
      <c r="AEF399" s="76"/>
      <c r="AEG399" s="76"/>
      <c r="AEH399" s="76"/>
      <c r="AEI399" s="76"/>
      <c r="AEJ399" s="76"/>
      <c r="AEK399" s="76"/>
      <c r="AEL399" s="76"/>
      <c r="AEM399" s="76"/>
      <c r="AEN399" s="76"/>
      <c r="AEO399" s="76"/>
      <c r="AEP399" s="76"/>
      <c r="AEQ399" s="76"/>
      <c r="AER399" s="76"/>
      <c r="AES399" s="76"/>
      <c r="AET399" s="76"/>
      <c r="AEU399" s="76"/>
      <c r="AEV399" s="76"/>
      <c r="AEW399" s="76"/>
      <c r="AEX399" s="76"/>
      <c r="AEY399" s="76"/>
      <c r="AEZ399" s="76"/>
      <c r="AFA399" s="76"/>
      <c r="AFB399" s="76"/>
      <c r="AFC399" s="76"/>
      <c r="AFD399" s="76"/>
      <c r="AFE399" s="76"/>
      <c r="AFF399" s="76"/>
      <c r="AFG399" s="76"/>
      <c r="AFH399" s="76"/>
      <c r="AFI399" s="76"/>
      <c r="AFJ399" s="76"/>
      <c r="AFK399" s="76"/>
      <c r="AFL399" s="76"/>
      <c r="AFM399" s="76"/>
      <c r="AFN399" s="76"/>
      <c r="AFO399" s="76"/>
      <c r="AFP399" s="76"/>
      <c r="AFQ399" s="76"/>
      <c r="AFR399" s="76"/>
      <c r="AFS399" s="76"/>
      <c r="AFT399" s="76"/>
      <c r="AFU399" s="76"/>
      <c r="AFV399" s="76"/>
      <c r="AFW399" s="76"/>
      <c r="AFX399" s="76"/>
      <c r="AFY399" s="76"/>
      <c r="AFZ399" s="76"/>
      <c r="AGA399" s="76"/>
      <c r="AGB399" s="76"/>
      <c r="AGC399" s="76"/>
      <c r="AGD399" s="76"/>
      <c r="AGE399" s="76"/>
      <c r="AGF399" s="76"/>
      <c r="AGG399" s="76"/>
      <c r="AGH399" s="76"/>
      <c r="AGI399" s="76"/>
      <c r="AGJ399" s="76"/>
      <c r="AGK399" s="76"/>
      <c r="AGL399" s="76"/>
      <c r="AGM399" s="76"/>
      <c r="AGN399" s="76"/>
      <c r="AGO399" s="76"/>
      <c r="AGP399" s="76"/>
      <c r="AGQ399" s="76"/>
      <c r="AGR399" s="76"/>
      <c r="AGS399" s="76"/>
      <c r="AGT399" s="76"/>
      <c r="AGU399" s="76"/>
      <c r="AGV399" s="76"/>
      <c r="AGW399" s="76"/>
      <c r="AGX399" s="76"/>
      <c r="AGY399" s="76"/>
      <c r="AGZ399" s="76"/>
      <c r="AHA399" s="76"/>
      <c r="AHB399" s="76"/>
      <c r="AHC399" s="76"/>
      <c r="AHD399" s="76"/>
      <c r="AHE399" s="76"/>
      <c r="AHF399" s="76"/>
      <c r="AHG399" s="76"/>
      <c r="AHH399" s="76"/>
      <c r="AHI399" s="76"/>
      <c r="AHJ399" s="76"/>
      <c r="AHK399" s="76"/>
      <c r="AHL399" s="76"/>
      <c r="AHM399" s="76"/>
      <c r="AHN399" s="76"/>
      <c r="AHO399" s="76"/>
      <c r="AHP399" s="76"/>
      <c r="AHQ399" s="76"/>
      <c r="AHR399" s="76"/>
      <c r="AHS399" s="76"/>
      <c r="AHT399" s="76"/>
      <c r="AHU399" s="76"/>
      <c r="AHV399" s="76"/>
      <c r="AHW399" s="76"/>
      <c r="AHX399" s="76"/>
      <c r="AHY399" s="76"/>
      <c r="AHZ399" s="76"/>
      <c r="AIA399" s="76"/>
      <c r="AIB399" s="76"/>
      <c r="AIC399" s="76"/>
      <c r="AID399" s="76"/>
      <c r="AIE399" s="76"/>
      <c r="AIF399" s="76"/>
      <c r="AIG399" s="76"/>
      <c r="AIH399" s="76"/>
      <c r="AII399" s="76"/>
      <c r="AIJ399" s="76"/>
      <c r="AIK399" s="76"/>
      <c r="AIL399" s="76"/>
      <c r="AIM399" s="76"/>
      <c r="AIN399" s="76"/>
      <c r="AIO399" s="76"/>
      <c r="AIP399" s="76"/>
      <c r="AIQ399" s="76"/>
      <c r="AIR399" s="76"/>
      <c r="AIS399" s="76"/>
      <c r="AIT399" s="76"/>
      <c r="AIU399" s="76"/>
      <c r="AIV399" s="76"/>
      <c r="AIW399" s="76"/>
      <c r="AIX399" s="76"/>
      <c r="AIY399" s="76"/>
      <c r="AIZ399" s="76"/>
      <c r="AJA399" s="76"/>
      <c r="AJB399" s="76"/>
      <c r="AJC399" s="76"/>
      <c r="AJD399" s="76"/>
      <c r="AJE399" s="76"/>
      <c r="AJF399" s="76"/>
      <c r="AJG399" s="76"/>
      <c r="AJH399" s="76"/>
      <c r="AJI399" s="76"/>
      <c r="AJJ399" s="76"/>
      <c r="AJK399" s="76"/>
      <c r="AJL399" s="76"/>
      <c r="AJM399" s="76"/>
      <c r="AJN399" s="76"/>
      <c r="AJO399" s="76"/>
      <c r="AJP399" s="76"/>
      <c r="AJQ399" s="76"/>
      <c r="AJR399" s="76"/>
      <c r="AJS399" s="76"/>
      <c r="AJT399" s="76"/>
      <c r="AJU399" s="76"/>
      <c r="AJV399" s="76"/>
      <c r="AJW399" s="76"/>
      <c r="AJX399" s="76"/>
      <c r="AJY399" s="76"/>
      <c r="AJZ399" s="76"/>
      <c r="AKA399" s="76"/>
      <c r="AKB399" s="76"/>
      <c r="AKC399" s="76"/>
      <c r="AKD399" s="76"/>
      <c r="AKE399" s="76"/>
      <c r="AKF399" s="76"/>
      <c r="AKG399" s="76"/>
      <c r="AKH399" s="76"/>
      <c r="AKI399" s="76"/>
      <c r="AKJ399" s="76"/>
      <c r="AKK399" s="76"/>
      <c r="AKL399" s="76"/>
      <c r="AKM399" s="76"/>
      <c r="AKN399" s="76"/>
      <c r="AKO399" s="76"/>
      <c r="AKP399" s="76"/>
      <c r="AKQ399" s="76"/>
      <c r="AKR399" s="76"/>
      <c r="AKS399" s="76"/>
      <c r="AKT399" s="76"/>
      <c r="AKU399" s="76"/>
      <c r="AKV399" s="76"/>
      <c r="AKW399" s="76"/>
      <c r="AKX399" s="76"/>
      <c r="AKY399" s="76"/>
      <c r="AKZ399" s="76"/>
      <c r="ALA399" s="76"/>
      <c r="ALB399" s="76"/>
      <c r="ALC399" s="76"/>
      <c r="ALD399" s="76"/>
      <c r="ALE399" s="76"/>
      <c r="ALF399" s="76"/>
      <c r="ALG399" s="76"/>
      <c r="ALH399" s="76"/>
      <c r="ALI399" s="76"/>
      <c r="ALJ399" s="76"/>
      <c r="ALK399" s="76"/>
      <c r="ALL399" s="76"/>
      <c r="ALM399" s="76"/>
      <c r="ALN399" s="76"/>
      <c r="ALO399" s="76"/>
      <c r="ALP399" s="76"/>
      <c r="ALQ399" s="76"/>
      <c r="ALR399" s="76"/>
      <c r="ALS399" s="76"/>
      <c r="ALT399" s="76"/>
      <c r="ALU399" s="76"/>
      <c r="ALV399" s="76"/>
      <c r="ALW399" s="76"/>
      <c r="ALX399" s="76"/>
      <c r="ALY399" s="76"/>
      <c r="ALZ399" s="76"/>
      <c r="AMA399" s="76"/>
      <c r="AMB399" s="76"/>
      <c r="AMC399" s="76"/>
      <c r="AMD399" s="76"/>
      <c r="AME399" s="76"/>
      <c r="AMF399" s="76"/>
      <c r="AMG399" s="76"/>
      <c r="AMH399" s="76"/>
      <c r="AMI399" s="76"/>
      <c r="AMJ399" s="76"/>
      <c r="AMK399" s="76"/>
    </row>
    <row r="400" spans="1:1025" s="18" customFormat="1" ht="36" customHeight="1" x14ac:dyDescent="0.35">
      <c r="A400" s="77"/>
      <c r="B400" s="77"/>
      <c r="C400" s="77"/>
      <c r="D400" s="77"/>
      <c r="E400" s="77"/>
      <c r="F400" s="77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  <c r="AC400" s="77"/>
      <c r="AD400" s="77"/>
      <c r="AE400" s="77"/>
      <c r="AF400" s="77"/>
      <c r="AG400" s="77"/>
      <c r="AH400" s="77"/>
      <c r="AI400" s="77"/>
      <c r="AJ400" s="77"/>
      <c r="AK400" s="77"/>
      <c r="AL400" s="77"/>
      <c r="AM400" s="77"/>
      <c r="AN400" s="77"/>
      <c r="AO400" s="77"/>
      <c r="AP400" s="77"/>
      <c r="AQ400" s="77"/>
      <c r="AR400" s="77"/>
      <c r="AS400" s="77"/>
      <c r="AT400" s="77"/>
      <c r="AU400" s="77"/>
      <c r="AV400" s="77"/>
      <c r="AW400" s="77"/>
      <c r="AX400" s="77"/>
      <c r="AY400" s="77"/>
      <c r="AZ400" s="77"/>
      <c r="BA400" s="77"/>
      <c r="BB400" s="77"/>
      <c r="BC400" s="77"/>
      <c r="BD400" s="77"/>
      <c r="BE400" s="77"/>
      <c r="BF400" s="77"/>
      <c r="BG400" s="77"/>
      <c r="BH400" s="77"/>
      <c r="BI400" s="77"/>
      <c r="BJ400" s="77"/>
      <c r="BK400" s="77"/>
      <c r="BL400" s="77"/>
      <c r="BM400" s="77"/>
      <c r="BN400" s="77"/>
      <c r="BO400" s="77"/>
      <c r="BP400" s="77"/>
      <c r="BQ400" s="77"/>
      <c r="BR400" s="77"/>
      <c r="BS400" s="77"/>
      <c r="BT400" s="77"/>
      <c r="BU400" s="77"/>
      <c r="BV400" s="77"/>
      <c r="BW400" s="77"/>
      <c r="BX400" s="77"/>
      <c r="BY400" s="77"/>
      <c r="BZ400" s="77"/>
      <c r="CA400" s="77"/>
      <c r="CB400" s="77"/>
      <c r="CC400" s="77"/>
      <c r="CD400" s="77"/>
      <c r="CE400" s="77"/>
      <c r="CF400" s="77"/>
      <c r="CG400" s="77"/>
      <c r="CH400" s="77"/>
      <c r="CI400" s="77"/>
      <c r="CJ400" s="77"/>
      <c r="CK400" s="77"/>
      <c r="CL400" s="77"/>
      <c r="CM400" s="77"/>
      <c r="CN400" s="77"/>
      <c r="CO400" s="77"/>
      <c r="CP400" s="77"/>
      <c r="CQ400" s="77"/>
      <c r="CR400" s="77"/>
      <c r="CS400" s="77"/>
      <c r="CT400" s="77"/>
      <c r="CU400" s="77"/>
      <c r="CV400" s="77"/>
      <c r="CW400" s="77"/>
      <c r="CX400" s="77"/>
      <c r="CY400" s="77"/>
      <c r="CZ400" s="77"/>
      <c r="DA400" s="77"/>
      <c r="DB400" s="77"/>
      <c r="DC400" s="77"/>
      <c r="DD400" s="77"/>
      <c r="DE400" s="77"/>
      <c r="DF400" s="77"/>
      <c r="DG400" s="77"/>
      <c r="DH400" s="77"/>
      <c r="DI400" s="77"/>
      <c r="DJ400" s="77"/>
      <c r="DK400" s="77"/>
      <c r="DL400" s="77"/>
      <c r="DM400" s="77"/>
      <c r="DN400" s="77"/>
      <c r="DO400" s="77"/>
      <c r="DP400" s="77"/>
      <c r="DQ400" s="77"/>
      <c r="DR400" s="77"/>
      <c r="DS400" s="77"/>
      <c r="DT400" s="77"/>
      <c r="DU400" s="77"/>
      <c r="DV400" s="77"/>
      <c r="DW400" s="77"/>
      <c r="DX400" s="77"/>
      <c r="DY400" s="77"/>
      <c r="DZ400" s="77"/>
      <c r="EA400" s="77"/>
      <c r="EB400" s="77"/>
      <c r="EC400" s="77"/>
      <c r="ED400" s="77"/>
      <c r="EE400" s="77"/>
      <c r="EF400" s="77"/>
      <c r="EG400" s="77"/>
      <c r="EH400" s="77"/>
      <c r="EI400" s="77"/>
      <c r="EJ400" s="77"/>
      <c r="EK400" s="77"/>
      <c r="EL400" s="77"/>
      <c r="EM400" s="77"/>
      <c r="EN400" s="77"/>
      <c r="EO400" s="77"/>
      <c r="EP400" s="77"/>
      <c r="EQ400" s="77"/>
      <c r="ER400" s="77"/>
      <c r="ES400" s="77"/>
      <c r="ET400" s="77"/>
      <c r="EU400" s="77"/>
      <c r="EV400" s="77"/>
      <c r="EW400" s="77"/>
      <c r="EX400" s="77"/>
      <c r="EY400" s="77"/>
      <c r="EZ400" s="77"/>
      <c r="FA400" s="77"/>
      <c r="FB400" s="77"/>
      <c r="FC400" s="77"/>
      <c r="FD400" s="77"/>
      <c r="FE400" s="77"/>
      <c r="FF400" s="77"/>
      <c r="FG400" s="77"/>
      <c r="FH400" s="77"/>
      <c r="FI400" s="77"/>
      <c r="FJ400" s="77"/>
      <c r="FK400" s="77"/>
      <c r="FL400" s="77"/>
      <c r="FM400" s="77"/>
      <c r="FN400" s="77"/>
      <c r="FO400" s="77"/>
      <c r="FP400" s="77"/>
      <c r="FQ400" s="77"/>
      <c r="FR400" s="77"/>
      <c r="FS400" s="77"/>
      <c r="FT400" s="77"/>
      <c r="FU400" s="77"/>
      <c r="FV400" s="77"/>
      <c r="FW400" s="77"/>
      <c r="FX400" s="77"/>
      <c r="FY400" s="77"/>
      <c r="FZ400" s="77"/>
      <c r="GA400" s="77"/>
      <c r="GB400" s="77"/>
      <c r="GC400" s="77"/>
      <c r="GD400" s="77"/>
      <c r="GE400" s="77"/>
      <c r="GF400" s="77"/>
      <c r="GG400" s="77"/>
      <c r="GH400" s="77"/>
      <c r="GI400" s="77"/>
      <c r="GJ400" s="77"/>
      <c r="GK400" s="77"/>
      <c r="GL400" s="77"/>
      <c r="GM400" s="77"/>
      <c r="GN400" s="77"/>
      <c r="GO400" s="77"/>
      <c r="GP400" s="77"/>
      <c r="GQ400" s="77"/>
      <c r="GR400" s="77"/>
      <c r="GS400" s="77"/>
      <c r="GT400" s="77"/>
      <c r="GU400" s="77"/>
      <c r="GV400" s="77"/>
      <c r="GW400" s="77"/>
      <c r="GX400" s="77"/>
      <c r="GY400" s="77"/>
      <c r="GZ400" s="77"/>
      <c r="HA400" s="77"/>
      <c r="HB400" s="77"/>
      <c r="HC400" s="77"/>
      <c r="HD400" s="77"/>
      <c r="HE400" s="77"/>
      <c r="HF400" s="77"/>
      <c r="HG400" s="77"/>
      <c r="HH400" s="77"/>
      <c r="HI400" s="77"/>
      <c r="HJ400" s="77"/>
      <c r="HK400" s="77"/>
      <c r="HL400" s="77"/>
      <c r="HM400" s="77"/>
      <c r="HN400" s="77"/>
      <c r="HO400" s="77"/>
      <c r="HP400" s="77"/>
      <c r="HQ400" s="77"/>
      <c r="HR400" s="77"/>
      <c r="HS400" s="77"/>
      <c r="HT400" s="77"/>
      <c r="HU400" s="77"/>
      <c r="HV400" s="77"/>
      <c r="HW400" s="77"/>
      <c r="HX400" s="77"/>
      <c r="HY400" s="77"/>
      <c r="HZ400" s="77"/>
      <c r="IA400" s="77"/>
      <c r="IB400" s="77"/>
      <c r="IC400" s="77"/>
      <c r="ID400" s="77"/>
      <c r="IE400" s="77"/>
      <c r="IF400" s="77"/>
      <c r="IG400" s="77"/>
      <c r="IH400" s="77"/>
      <c r="II400" s="77"/>
      <c r="IJ400" s="77"/>
      <c r="IK400" s="77"/>
      <c r="IL400" s="77"/>
      <c r="IM400" s="77"/>
      <c r="IN400" s="77"/>
      <c r="IO400" s="77"/>
      <c r="IP400" s="77"/>
      <c r="IQ400" s="77"/>
      <c r="IR400" s="77"/>
      <c r="IS400" s="77"/>
      <c r="IT400" s="77"/>
      <c r="IU400" s="77"/>
      <c r="IV400" s="77"/>
      <c r="IW400" s="77"/>
      <c r="IX400" s="77"/>
      <c r="IY400" s="77"/>
      <c r="IZ400" s="77"/>
      <c r="JA400" s="77"/>
      <c r="JB400" s="77"/>
      <c r="JC400" s="77"/>
      <c r="JD400" s="77"/>
      <c r="JE400" s="77"/>
      <c r="JF400" s="77"/>
      <c r="JG400" s="77"/>
      <c r="JH400" s="77"/>
      <c r="JI400" s="77"/>
      <c r="JJ400" s="77"/>
      <c r="JK400" s="77"/>
      <c r="JL400" s="77"/>
      <c r="JM400" s="77"/>
      <c r="JN400" s="77"/>
      <c r="JO400" s="77"/>
      <c r="JP400" s="77"/>
      <c r="JQ400" s="77"/>
      <c r="JR400" s="77"/>
      <c r="JS400" s="77"/>
      <c r="JT400" s="77"/>
      <c r="JU400" s="77"/>
      <c r="JV400" s="77"/>
      <c r="JW400" s="77"/>
      <c r="JX400" s="77"/>
      <c r="JY400" s="77"/>
      <c r="JZ400" s="77"/>
      <c r="KA400" s="77"/>
      <c r="KB400" s="77"/>
      <c r="KC400" s="77"/>
      <c r="KD400" s="77"/>
      <c r="KE400" s="77"/>
      <c r="KF400" s="77"/>
      <c r="KG400" s="77"/>
      <c r="KH400" s="77"/>
      <c r="KI400" s="77"/>
      <c r="KJ400" s="77"/>
      <c r="KK400" s="77"/>
      <c r="KL400" s="77"/>
      <c r="KM400" s="77"/>
      <c r="KN400" s="77"/>
      <c r="KO400" s="77"/>
      <c r="KP400" s="77"/>
      <c r="KQ400" s="77"/>
      <c r="KR400" s="77"/>
      <c r="KS400" s="77"/>
      <c r="KT400" s="77"/>
      <c r="KU400" s="77"/>
      <c r="KV400" s="77"/>
      <c r="KW400" s="77"/>
      <c r="KX400" s="77"/>
      <c r="KY400" s="77"/>
      <c r="KZ400" s="77"/>
      <c r="LA400" s="77"/>
      <c r="LB400" s="77"/>
      <c r="LC400" s="77"/>
      <c r="LD400" s="77"/>
      <c r="LE400" s="77"/>
      <c r="LF400" s="77"/>
      <c r="LG400" s="77"/>
      <c r="LH400" s="77"/>
      <c r="LI400" s="77"/>
      <c r="LJ400" s="77"/>
      <c r="LK400" s="77"/>
      <c r="LL400" s="83"/>
      <c r="LM400" s="124" t="s">
        <v>55</v>
      </c>
      <c r="LN400" s="124"/>
      <c r="LO400" s="124"/>
      <c r="LP400" s="124"/>
      <c r="LQ400" s="83"/>
      <c r="LR400" s="125" t="s">
        <v>56</v>
      </c>
      <c r="LS400" s="125"/>
      <c r="LT400" s="125"/>
      <c r="LU400" s="84"/>
      <c r="LV400" s="125" t="s">
        <v>57</v>
      </c>
      <c r="LW400" s="125"/>
      <c r="LX400" s="125"/>
      <c r="LY400" s="84"/>
      <c r="LZ400" s="125" t="s">
        <v>58</v>
      </c>
      <c r="MA400" s="125"/>
      <c r="MB400" s="125"/>
      <c r="MC400" s="85"/>
      <c r="MD400" s="115" t="s">
        <v>59</v>
      </c>
      <c r="ME400" s="115"/>
      <c r="MF400" s="115"/>
      <c r="MG400" s="85"/>
      <c r="MH400" s="116" t="s">
        <v>60</v>
      </c>
      <c r="MI400" s="116"/>
      <c r="MJ400" s="116"/>
      <c r="MK400" s="77"/>
      <c r="ML400" s="77"/>
      <c r="MM400" s="77"/>
      <c r="MN400" s="86" t="s">
        <v>61</v>
      </c>
      <c r="MO400" s="77"/>
      <c r="MP400" s="77"/>
      <c r="MQ400" s="77"/>
      <c r="MR400" s="77"/>
      <c r="MS400" s="77"/>
      <c r="MT400" s="77"/>
      <c r="MU400" s="77"/>
      <c r="MV400" s="77"/>
      <c r="MW400" s="77"/>
      <c r="MX400" s="77"/>
      <c r="MY400" s="77"/>
      <c r="MZ400" s="77"/>
      <c r="NA400" s="77"/>
      <c r="NB400" s="77"/>
      <c r="NC400" s="77"/>
      <c r="ND400" s="77"/>
      <c r="NE400" s="77"/>
      <c r="NF400" s="77"/>
      <c r="NG400" s="77"/>
      <c r="NH400" s="77"/>
      <c r="NI400" s="77"/>
      <c r="NJ400" s="77"/>
      <c r="NK400" s="77"/>
      <c r="NL400" s="77"/>
      <c r="NM400" s="77"/>
      <c r="NN400" s="77"/>
      <c r="NO400" s="77"/>
      <c r="NP400" s="77"/>
      <c r="NQ400" s="77"/>
      <c r="NR400" s="77"/>
      <c r="NS400" s="77"/>
      <c r="NT400" s="77"/>
      <c r="NU400" s="77"/>
      <c r="NV400" s="77"/>
      <c r="NW400" s="77"/>
      <c r="NX400" s="77"/>
      <c r="NY400" s="77"/>
      <c r="NZ400" s="77"/>
      <c r="OA400" s="77"/>
      <c r="OB400" s="77"/>
      <c r="OC400" s="77"/>
      <c r="OD400" s="77"/>
      <c r="OE400" s="77"/>
      <c r="OF400" s="77"/>
      <c r="OG400" s="77"/>
      <c r="OH400" s="77"/>
      <c r="OI400" s="77"/>
      <c r="OJ400" s="77"/>
      <c r="OK400" s="77"/>
      <c r="OL400" s="77"/>
      <c r="OM400" s="77"/>
      <c r="ON400" s="77"/>
      <c r="OO400" s="77"/>
      <c r="OP400" s="77"/>
      <c r="OQ400" s="77"/>
      <c r="OR400" s="77"/>
      <c r="OS400" s="77"/>
      <c r="OT400" s="77"/>
      <c r="OU400" s="77"/>
      <c r="OV400" s="77"/>
      <c r="OW400" s="77"/>
      <c r="OX400" s="77"/>
      <c r="OY400" s="77"/>
      <c r="OZ400" s="77"/>
      <c r="PA400" s="77"/>
      <c r="PB400" s="77"/>
      <c r="PC400" s="77"/>
      <c r="PD400" s="77"/>
      <c r="PE400" s="77"/>
      <c r="PF400" s="77"/>
      <c r="PG400" s="77"/>
      <c r="PH400" s="77"/>
      <c r="PI400" s="77"/>
      <c r="PJ400" s="77"/>
      <c r="PK400" s="77"/>
      <c r="PL400" s="77"/>
      <c r="PM400" s="77"/>
      <c r="PN400" s="77"/>
      <c r="PO400" s="77"/>
      <c r="PP400" s="77"/>
      <c r="PQ400" s="77"/>
      <c r="PR400" s="77"/>
      <c r="PS400" s="77"/>
      <c r="PT400" s="77"/>
      <c r="PU400" s="77"/>
      <c r="PV400" s="77"/>
      <c r="PW400" s="77"/>
      <c r="PX400" s="77"/>
      <c r="PY400" s="77"/>
      <c r="PZ400" s="77"/>
      <c r="QA400" s="77"/>
      <c r="QB400" s="77"/>
      <c r="QC400" s="77"/>
      <c r="QD400" s="77"/>
      <c r="QE400" s="77"/>
      <c r="QF400" s="77"/>
      <c r="QG400" s="77"/>
      <c r="QH400" s="77"/>
      <c r="QI400" s="77"/>
      <c r="QJ400" s="77"/>
      <c r="QK400" s="77"/>
      <c r="QL400" s="77"/>
      <c r="QM400" s="77"/>
      <c r="QN400" s="77"/>
      <c r="QO400" s="77"/>
      <c r="QP400" s="77"/>
      <c r="QQ400" s="77"/>
      <c r="QR400" s="77"/>
      <c r="QS400" s="77"/>
      <c r="QT400" s="77"/>
      <c r="QU400" s="77"/>
      <c r="QV400" s="77"/>
      <c r="QW400" s="77"/>
      <c r="QX400" s="77"/>
      <c r="QY400" s="77"/>
      <c r="QZ400" s="77"/>
      <c r="RA400" s="77"/>
      <c r="RB400" s="77"/>
      <c r="RC400" s="77"/>
      <c r="RD400" s="77"/>
      <c r="RE400" s="77"/>
      <c r="RF400" s="77"/>
      <c r="RG400" s="77"/>
      <c r="RH400" s="77"/>
      <c r="RI400" s="77"/>
      <c r="RJ400" s="77"/>
      <c r="RK400" s="77"/>
      <c r="RL400" s="77"/>
      <c r="RM400" s="77"/>
      <c r="RN400" s="77"/>
      <c r="RO400" s="77"/>
      <c r="RP400" s="77"/>
      <c r="RQ400" s="77"/>
      <c r="RR400" s="77"/>
      <c r="RS400" s="77"/>
      <c r="RT400" s="77"/>
      <c r="RU400" s="77"/>
      <c r="RV400" s="77"/>
      <c r="RW400" s="77"/>
      <c r="RX400" s="77"/>
      <c r="RY400" s="77"/>
      <c r="RZ400" s="77"/>
      <c r="SA400" s="77"/>
      <c r="SB400" s="77"/>
      <c r="SC400" s="77"/>
      <c r="SD400" s="77"/>
      <c r="SE400" s="77"/>
      <c r="SF400" s="77"/>
      <c r="SG400" s="77"/>
      <c r="SH400" s="77"/>
      <c r="SI400" s="77"/>
      <c r="SJ400" s="77"/>
      <c r="SK400" s="77"/>
      <c r="SL400" s="77"/>
      <c r="SM400" s="77"/>
      <c r="SN400" s="77"/>
      <c r="SO400" s="77"/>
      <c r="SP400" s="77"/>
      <c r="SQ400" s="77"/>
      <c r="SR400" s="77"/>
      <c r="SS400" s="77"/>
      <c r="ST400" s="77"/>
      <c r="SU400" s="77"/>
      <c r="SV400" s="77"/>
      <c r="SW400" s="77"/>
      <c r="SX400" s="77"/>
      <c r="SY400" s="77"/>
      <c r="SZ400" s="77"/>
      <c r="TA400" s="77"/>
      <c r="TB400" s="77"/>
      <c r="TC400" s="77"/>
      <c r="TD400" s="77"/>
      <c r="TE400" s="77"/>
      <c r="TF400" s="77"/>
      <c r="TG400" s="77"/>
      <c r="TH400" s="77"/>
      <c r="TI400" s="77"/>
      <c r="TJ400" s="77"/>
      <c r="TK400" s="77"/>
      <c r="TL400" s="77"/>
      <c r="TM400" s="77"/>
      <c r="TN400" s="77"/>
      <c r="TO400" s="77"/>
      <c r="TP400" s="77"/>
      <c r="TQ400" s="77"/>
      <c r="TR400" s="77"/>
      <c r="TS400" s="77"/>
      <c r="TT400" s="77"/>
      <c r="TU400" s="77"/>
      <c r="TV400" s="77"/>
      <c r="TW400" s="77"/>
      <c r="TX400" s="77"/>
      <c r="TY400" s="77"/>
      <c r="TZ400" s="77"/>
      <c r="UA400" s="77"/>
      <c r="UB400" s="77"/>
      <c r="UC400" s="77"/>
      <c r="UD400" s="77"/>
      <c r="UE400" s="77"/>
      <c r="UF400" s="77"/>
      <c r="UG400" s="77"/>
      <c r="UH400" s="77"/>
      <c r="UI400" s="77"/>
      <c r="UJ400" s="77"/>
      <c r="UK400" s="77"/>
      <c r="UL400" s="77"/>
      <c r="UM400" s="77"/>
      <c r="UN400" s="77"/>
      <c r="UO400" s="77"/>
      <c r="UP400" s="77"/>
      <c r="UQ400" s="77"/>
      <c r="UR400" s="77"/>
      <c r="US400" s="77"/>
      <c r="UT400" s="77"/>
      <c r="UU400" s="77"/>
      <c r="UV400" s="77"/>
      <c r="UW400" s="77"/>
      <c r="UX400" s="77"/>
      <c r="UY400" s="77"/>
      <c r="UZ400" s="77"/>
      <c r="VA400" s="77"/>
      <c r="VB400" s="77"/>
      <c r="VC400" s="77"/>
      <c r="VD400" s="77"/>
      <c r="VE400" s="77"/>
      <c r="VF400" s="77"/>
      <c r="VG400" s="77"/>
      <c r="VH400" s="77"/>
      <c r="VI400" s="77"/>
      <c r="VJ400" s="77"/>
      <c r="VK400" s="77"/>
      <c r="VL400" s="77"/>
      <c r="VM400" s="77"/>
      <c r="VN400" s="77"/>
      <c r="VO400" s="77"/>
      <c r="VP400" s="77"/>
      <c r="VQ400" s="77"/>
      <c r="VR400" s="77"/>
      <c r="VS400" s="77"/>
      <c r="VT400" s="77"/>
      <c r="VU400" s="77"/>
      <c r="VV400" s="77"/>
      <c r="VW400" s="77"/>
      <c r="VX400" s="77"/>
      <c r="VY400" s="77"/>
      <c r="VZ400" s="77"/>
      <c r="WA400" s="77"/>
      <c r="WB400" s="77"/>
      <c r="WC400" s="77"/>
      <c r="WD400" s="77"/>
      <c r="WE400" s="77"/>
      <c r="WF400" s="77"/>
      <c r="WG400" s="77"/>
      <c r="WH400" s="77"/>
      <c r="WI400" s="77"/>
      <c r="WJ400" s="77"/>
      <c r="WK400" s="77"/>
      <c r="WL400" s="77"/>
      <c r="WM400" s="77"/>
      <c r="WN400" s="77"/>
      <c r="WO400" s="77"/>
      <c r="WP400" s="77"/>
      <c r="WQ400" s="77"/>
      <c r="WR400" s="77"/>
      <c r="WS400" s="77"/>
      <c r="WT400" s="77"/>
      <c r="WU400" s="77"/>
      <c r="WV400" s="77"/>
      <c r="WW400" s="77"/>
      <c r="WX400" s="77"/>
      <c r="WY400" s="77"/>
      <c r="WZ400" s="77"/>
      <c r="XA400" s="77"/>
      <c r="XB400" s="77"/>
      <c r="XC400" s="77"/>
      <c r="XD400" s="77"/>
      <c r="XE400" s="77"/>
      <c r="XF400" s="77"/>
      <c r="XG400" s="77"/>
      <c r="XH400" s="77"/>
      <c r="XI400" s="77"/>
      <c r="XJ400" s="77"/>
      <c r="XK400" s="77"/>
      <c r="XL400" s="77"/>
      <c r="XM400" s="77"/>
      <c r="XN400" s="77"/>
      <c r="XO400" s="77"/>
      <c r="XP400" s="77"/>
      <c r="XQ400" s="77"/>
      <c r="XR400" s="77"/>
      <c r="XS400" s="77"/>
      <c r="XT400" s="77"/>
      <c r="XU400" s="77"/>
      <c r="XV400" s="77"/>
      <c r="XW400" s="77"/>
      <c r="XX400" s="77"/>
      <c r="XY400" s="77"/>
      <c r="XZ400" s="77"/>
      <c r="YA400" s="77"/>
      <c r="YB400" s="77"/>
      <c r="YC400" s="77"/>
      <c r="YD400" s="77"/>
      <c r="YE400" s="77"/>
      <c r="YF400" s="77"/>
      <c r="YG400" s="77"/>
      <c r="YH400" s="77"/>
      <c r="YI400" s="77"/>
      <c r="YJ400" s="77"/>
      <c r="YK400" s="77"/>
      <c r="YL400" s="77"/>
      <c r="YM400" s="77"/>
      <c r="YN400" s="77"/>
      <c r="YO400" s="77"/>
      <c r="YP400" s="77"/>
      <c r="YQ400" s="77"/>
      <c r="YR400" s="77"/>
      <c r="YS400" s="77"/>
      <c r="YT400" s="77"/>
      <c r="YU400" s="77"/>
      <c r="YV400" s="77"/>
      <c r="YW400" s="77"/>
      <c r="YX400" s="77"/>
      <c r="YY400" s="77"/>
      <c r="YZ400" s="77"/>
      <c r="ZA400" s="77"/>
      <c r="ZB400" s="77"/>
      <c r="ZC400" s="77"/>
      <c r="ZD400" s="77"/>
      <c r="ZE400" s="77"/>
      <c r="ZF400" s="77"/>
      <c r="ZG400" s="77"/>
      <c r="ZH400" s="77"/>
      <c r="ZI400" s="77"/>
      <c r="ZJ400" s="77"/>
      <c r="ZK400" s="77"/>
      <c r="ZL400" s="77"/>
      <c r="ZM400" s="77"/>
      <c r="ZN400" s="77"/>
      <c r="ZO400" s="77"/>
      <c r="ZP400" s="77"/>
      <c r="ZQ400" s="77"/>
      <c r="ZR400" s="77"/>
      <c r="ZS400" s="77"/>
      <c r="ZT400" s="77"/>
      <c r="ZU400" s="77"/>
      <c r="ZV400" s="77"/>
      <c r="ZW400" s="77"/>
      <c r="ZX400" s="77"/>
      <c r="ZY400" s="77"/>
      <c r="ZZ400" s="77"/>
      <c r="AAA400" s="77"/>
      <c r="AAB400" s="77"/>
      <c r="AAC400" s="77"/>
      <c r="AAD400" s="77"/>
      <c r="AAE400" s="77"/>
      <c r="AAF400" s="77"/>
      <c r="AAG400" s="77"/>
      <c r="AAH400" s="77"/>
      <c r="AAI400" s="77"/>
      <c r="AAJ400" s="77"/>
      <c r="AAK400" s="77"/>
      <c r="AAL400" s="77"/>
      <c r="AAM400" s="77"/>
      <c r="AAN400" s="77"/>
      <c r="AAO400" s="77"/>
      <c r="AAP400" s="77"/>
      <c r="AAQ400" s="77"/>
      <c r="AAR400" s="77"/>
      <c r="AAS400" s="77"/>
      <c r="AAT400" s="77"/>
      <c r="AAU400" s="77"/>
      <c r="AAV400" s="77"/>
      <c r="AAW400" s="77"/>
      <c r="AAX400" s="77"/>
      <c r="AAY400" s="77"/>
      <c r="AAZ400" s="77"/>
      <c r="ABA400" s="77"/>
      <c r="ABB400" s="77"/>
      <c r="ABC400" s="77"/>
      <c r="ABD400" s="77"/>
      <c r="ABE400" s="77"/>
      <c r="ABF400" s="77"/>
      <c r="ABG400" s="77"/>
      <c r="ABH400" s="77"/>
      <c r="ABI400" s="77"/>
      <c r="ABJ400" s="77"/>
      <c r="ABK400" s="77"/>
      <c r="ABL400" s="77"/>
      <c r="ABM400" s="77"/>
      <c r="ABN400" s="77"/>
      <c r="ABO400" s="77"/>
      <c r="ABP400" s="77"/>
      <c r="ABQ400" s="77"/>
      <c r="ABR400" s="77"/>
      <c r="ABS400" s="77"/>
      <c r="ABT400" s="77"/>
      <c r="ABU400" s="77"/>
      <c r="ABV400" s="77"/>
      <c r="ABW400" s="77"/>
      <c r="ABX400" s="77"/>
      <c r="ABY400" s="77"/>
      <c r="ABZ400" s="77"/>
      <c r="ACA400" s="77"/>
      <c r="ACB400" s="77"/>
      <c r="ACC400" s="77"/>
      <c r="ACD400" s="77"/>
      <c r="ACE400" s="77"/>
      <c r="ACF400" s="77"/>
      <c r="ACG400" s="77"/>
      <c r="ACH400" s="77"/>
      <c r="ACI400" s="77"/>
      <c r="ACJ400" s="77"/>
      <c r="ACK400" s="77"/>
      <c r="ACL400" s="77"/>
      <c r="ACM400" s="77"/>
      <c r="ACN400" s="77"/>
      <c r="ACO400" s="77"/>
      <c r="ACP400" s="77"/>
      <c r="ACQ400" s="77"/>
      <c r="ACR400" s="77"/>
      <c r="ACS400" s="77"/>
      <c r="ACT400" s="77"/>
      <c r="ACU400" s="77"/>
      <c r="ACV400" s="77"/>
      <c r="ACW400" s="77"/>
      <c r="ACX400" s="77"/>
      <c r="ACY400" s="77"/>
      <c r="ACZ400" s="77"/>
      <c r="ADA400" s="77"/>
      <c r="ADB400" s="77"/>
      <c r="ADC400" s="77"/>
      <c r="ADD400" s="77"/>
      <c r="ADE400" s="77"/>
      <c r="ADF400" s="77"/>
      <c r="ADG400" s="77"/>
      <c r="ADH400" s="77"/>
      <c r="ADI400" s="77"/>
      <c r="ADJ400" s="77"/>
      <c r="ADK400" s="77"/>
      <c r="ADL400" s="77"/>
      <c r="ADM400" s="77"/>
      <c r="ADN400" s="77"/>
      <c r="ADO400" s="77"/>
      <c r="ADP400" s="77"/>
      <c r="ADQ400" s="77"/>
      <c r="ADR400" s="77"/>
      <c r="ADS400" s="77"/>
      <c r="ADT400" s="77"/>
      <c r="ADU400" s="77"/>
      <c r="ADV400" s="77"/>
      <c r="ADW400" s="77"/>
      <c r="ADX400" s="77"/>
      <c r="ADY400" s="77"/>
      <c r="ADZ400" s="77"/>
      <c r="AEA400" s="77"/>
      <c r="AEB400" s="77"/>
      <c r="AEC400" s="77"/>
      <c r="AED400" s="77"/>
      <c r="AEE400" s="77"/>
      <c r="AEF400" s="77"/>
      <c r="AEG400" s="77"/>
      <c r="AEH400" s="77"/>
      <c r="AEI400" s="77"/>
      <c r="AEJ400" s="77"/>
      <c r="AEK400" s="77"/>
      <c r="AEL400" s="77"/>
      <c r="AEM400" s="77"/>
      <c r="AEN400" s="77"/>
      <c r="AEO400" s="77"/>
      <c r="AEP400" s="77"/>
      <c r="AEQ400" s="77"/>
      <c r="AER400" s="77"/>
      <c r="AES400" s="77"/>
      <c r="AET400" s="77"/>
      <c r="AEU400" s="77"/>
      <c r="AEV400" s="77"/>
      <c r="AEW400" s="77"/>
      <c r="AEX400" s="77"/>
      <c r="AEY400" s="77"/>
      <c r="AEZ400" s="77"/>
      <c r="AFA400" s="77"/>
      <c r="AFB400" s="77"/>
      <c r="AFC400" s="77"/>
      <c r="AFD400" s="77"/>
      <c r="AFE400" s="77"/>
      <c r="AFF400" s="77"/>
      <c r="AFG400" s="77"/>
      <c r="AFH400" s="77"/>
      <c r="AFI400" s="77"/>
      <c r="AFJ400" s="77"/>
      <c r="AFK400" s="77"/>
      <c r="AFL400" s="77"/>
      <c r="AFM400" s="77"/>
      <c r="AFN400" s="77"/>
      <c r="AFO400" s="77"/>
      <c r="AFP400" s="77"/>
      <c r="AFQ400" s="77"/>
      <c r="AFR400" s="77"/>
      <c r="AFS400" s="77"/>
      <c r="AFT400" s="77"/>
      <c r="AFU400" s="77"/>
      <c r="AFV400" s="77"/>
      <c r="AFW400" s="77"/>
      <c r="AFX400" s="77"/>
      <c r="AFY400" s="77"/>
      <c r="AFZ400" s="77"/>
      <c r="AGA400" s="77"/>
      <c r="AGB400" s="77"/>
      <c r="AGC400" s="77"/>
      <c r="AGD400" s="77"/>
      <c r="AGE400" s="77"/>
      <c r="AGF400" s="77"/>
      <c r="AGG400" s="77"/>
      <c r="AGH400" s="77"/>
      <c r="AGI400" s="77"/>
      <c r="AGJ400" s="77"/>
      <c r="AGK400" s="77"/>
      <c r="AGL400" s="77"/>
      <c r="AGM400" s="77"/>
      <c r="AGN400" s="77"/>
      <c r="AGO400" s="77"/>
      <c r="AGP400" s="77"/>
      <c r="AGQ400" s="77"/>
      <c r="AGR400" s="77"/>
      <c r="AGS400" s="77"/>
      <c r="AGT400" s="77"/>
      <c r="AGU400" s="77"/>
      <c r="AGV400" s="77"/>
      <c r="AGW400" s="77"/>
      <c r="AGX400" s="77"/>
      <c r="AGY400" s="77"/>
      <c r="AGZ400" s="77"/>
      <c r="AHA400" s="77"/>
      <c r="AHB400" s="77"/>
      <c r="AHC400" s="77"/>
      <c r="AHD400" s="77"/>
      <c r="AHE400" s="77"/>
      <c r="AHF400" s="77"/>
      <c r="AHG400" s="77"/>
      <c r="AHH400" s="77"/>
      <c r="AHI400" s="77"/>
      <c r="AHJ400" s="77"/>
      <c r="AHK400" s="77"/>
      <c r="AHL400" s="77"/>
      <c r="AHM400" s="77"/>
      <c r="AHN400" s="77"/>
      <c r="AHO400" s="77"/>
      <c r="AHP400" s="77"/>
      <c r="AHQ400" s="77"/>
      <c r="AHR400" s="77"/>
      <c r="AHS400" s="77"/>
      <c r="AHT400" s="77"/>
      <c r="AHU400" s="77"/>
      <c r="AHV400" s="77"/>
      <c r="AHW400" s="77"/>
      <c r="AHX400" s="77"/>
      <c r="AHY400" s="77"/>
      <c r="AHZ400" s="77"/>
      <c r="AIA400" s="77"/>
      <c r="AIB400" s="77"/>
      <c r="AIC400" s="77"/>
      <c r="AID400" s="77"/>
      <c r="AIE400" s="77"/>
      <c r="AIF400" s="77"/>
      <c r="AIG400" s="77"/>
      <c r="AIH400" s="77"/>
      <c r="AII400" s="77"/>
      <c r="AIJ400" s="77"/>
      <c r="AIK400" s="77"/>
      <c r="AIL400" s="77"/>
      <c r="AIM400" s="77"/>
      <c r="AIN400" s="77"/>
      <c r="AIO400" s="77"/>
      <c r="AIP400" s="77"/>
      <c r="AIQ400" s="77"/>
      <c r="AIR400" s="77"/>
      <c r="AIS400" s="77"/>
      <c r="AIT400" s="77"/>
      <c r="AIU400" s="77"/>
      <c r="AIV400" s="77"/>
      <c r="AIW400" s="77"/>
      <c r="AIX400" s="77"/>
      <c r="AIY400" s="77"/>
      <c r="AIZ400" s="77"/>
      <c r="AJA400" s="77"/>
      <c r="AJB400" s="77"/>
      <c r="AJC400" s="77"/>
      <c r="AJD400" s="77"/>
      <c r="AJE400" s="77"/>
      <c r="AJF400" s="77"/>
      <c r="AJG400" s="77"/>
      <c r="AJH400" s="77"/>
      <c r="AJI400" s="77"/>
      <c r="AJJ400" s="77"/>
      <c r="AJK400" s="77"/>
      <c r="AJL400" s="77"/>
      <c r="AJM400" s="77"/>
      <c r="AJN400" s="77"/>
      <c r="AJO400" s="77"/>
      <c r="AJP400" s="77"/>
      <c r="AJQ400" s="77"/>
      <c r="AJR400" s="77"/>
      <c r="AJS400" s="77"/>
      <c r="AJT400" s="77"/>
      <c r="AJU400" s="77"/>
      <c r="AJV400" s="77"/>
      <c r="AJW400" s="77"/>
      <c r="AJX400" s="77"/>
      <c r="AJY400" s="77"/>
      <c r="AJZ400" s="77"/>
      <c r="AKA400" s="77"/>
      <c r="AKB400" s="77"/>
      <c r="AKC400" s="77"/>
      <c r="AKD400" s="77"/>
      <c r="AKE400" s="77"/>
      <c r="AKF400" s="77"/>
      <c r="AKG400" s="77"/>
      <c r="AKH400" s="77"/>
      <c r="AKI400" s="77"/>
      <c r="AKJ400" s="77"/>
      <c r="AKK400" s="77"/>
      <c r="AKL400" s="77"/>
      <c r="AKM400" s="77"/>
      <c r="AKN400" s="77"/>
      <c r="AKO400" s="77"/>
      <c r="AKP400" s="77"/>
      <c r="AKQ400" s="77"/>
      <c r="AKR400" s="77"/>
      <c r="AKS400" s="77"/>
      <c r="AKT400" s="77"/>
      <c r="AKU400" s="77"/>
      <c r="AKV400" s="77"/>
      <c r="AKW400" s="77"/>
      <c r="AKX400" s="77"/>
      <c r="AKY400" s="77"/>
      <c r="AKZ400" s="77"/>
      <c r="ALA400" s="77"/>
      <c r="ALB400" s="77"/>
      <c r="ALC400" s="77"/>
      <c r="ALD400" s="77"/>
      <c r="ALE400" s="77"/>
      <c r="ALF400" s="77"/>
      <c r="ALG400" s="77"/>
      <c r="ALH400" s="77"/>
      <c r="ALI400" s="77"/>
      <c r="ALJ400" s="77"/>
      <c r="ALK400" s="77"/>
      <c r="ALL400" s="77"/>
      <c r="ALM400" s="77"/>
      <c r="ALN400" s="77"/>
      <c r="ALO400" s="77"/>
      <c r="ALP400" s="77"/>
      <c r="ALQ400" s="77"/>
      <c r="ALR400" s="77"/>
      <c r="ALS400" s="77"/>
      <c r="ALT400" s="77"/>
      <c r="ALU400" s="77"/>
      <c r="ALV400" s="77"/>
      <c r="ALW400" s="77"/>
      <c r="ALX400" s="77"/>
      <c r="ALY400" s="77"/>
      <c r="ALZ400" s="77"/>
      <c r="AMA400" s="77"/>
      <c r="AMB400" s="77"/>
      <c r="AMC400" s="77"/>
      <c r="AMD400" s="77"/>
      <c r="AME400" s="77"/>
      <c r="AMF400" s="77"/>
      <c r="AMG400" s="77"/>
      <c r="AMH400" s="77"/>
      <c r="AMI400" s="77"/>
      <c r="AMJ400" s="77"/>
      <c r="AMK400" s="77"/>
    </row>
    <row r="401" spans="1:1025" s="18" customFormat="1" ht="24.75" customHeight="1" x14ac:dyDescent="0.2">
      <c r="A401" s="78"/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  <c r="AP401" s="78"/>
      <c r="AQ401" s="78"/>
      <c r="AR401" s="78"/>
      <c r="AS401" s="78"/>
      <c r="AT401" s="78"/>
      <c r="AU401" s="78"/>
      <c r="AV401" s="78"/>
      <c r="AW401" s="78"/>
      <c r="AX401" s="78"/>
      <c r="AY401" s="78"/>
      <c r="AZ401" s="78"/>
      <c r="BA401" s="78"/>
      <c r="BB401" s="78"/>
      <c r="BC401" s="78"/>
      <c r="BD401" s="78"/>
      <c r="BE401" s="78"/>
      <c r="BF401" s="78"/>
      <c r="BG401" s="78"/>
      <c r="BH401" s="78"/>
      <c r="BI401" s="78"/>
      <c r="BJ401" s="78"/>
      <c r="BK401" s="78"/>
      <c r="BL401" s="78"/>
      <c r="BM401" s="78"/>
      <c r="BN401" s="78"/>
      <c r="BO401" s="78"/>
      <c r="BP401" s="78"/>
      <c r="BQ401" s="78"/>
      <c r="BR401" s="78"/>
      <c r="BS401" s="78"/>
      <c r="BT401" s="78"/>
      <c r="BU401" s="78"/>
      <c r="BV401" s="78"/>
      <c r="BW401" s="78"/>
      <c r="BX401" s="78"/>
      <c r="BY401" s="78"/>
      <c r="BZ401" s="78"/>
      <c r="CA401" s="78"/>
      <c r="CB401" s="78"/>
      <c r="CC401" s="78"/>
      <c r="CD401" s="78"/>
      <c r="CE401" s="78"/>
      <c r="CF401" s="78"/>
      <c r="CG401" s="78"/>
      <c r="CH401" s="78"/>
      <c r="CI401" s="78"/>
      <c r="CJ401" s="78"/>
      <c r="CK401" s="78"/>
      <c r="CL401" s="78"/>
      <c r="CM401" s="78"/>
      <c r="CN401" s="78"/>
      <c r="CO401" s="78"/>
      <c r="CP401" s="78"/>
      <c r="CQ401" s="78"/>
      <c r="CR401" s="78"/>
      <c r="CS401" s="78"/>
      <c r="CT401" s="78"/>
      <c r="CU401" s="78"/>
      <c r="CV401" s="78"/>
      <c r="CW401" s="78"/>
      <c r="CX401" s="78"/>
      <c r="CY401" s="78"/>
      <c r="CZ401" s="78"/>
      <c r="DA401" s="78"/>
      <c r="DB401" s="78"/>
      <c r="DC401" s="78"/>
      <c r="DD401" s="78"/>
      <c r="DE401" s="78"/>
      <c r="DF401" s="78"/>
      <c r="DG401" s="78"/>
      <c r="DH401" s="78"/>
      <c r="DI401" s="78"/>
      <c r="DJ401" s="78"/>
      <c r="DK401" s="78"/>
      <c r="DL401" s="78"/>
      <c r="DM401" s="78"/>
      <c r="DN401" s="78"/>
      <c r="DO401" s="78"/>
      <c r="DP401" s="78"/>
      <c r="DQ401" s="78"/>
      <c r="DR401" s="78"/>
      <c r="DS401" s="78"/>
      <c r="DT401" s="78"/>
      <c r="DU401" s="78"/>
      <c r="DV401" s="78"/>
      <c r="DW401" s="78"/>
      <c r="DX401" s="78"/>
      <c r="DY401" s="78"/>
      <c r="DZ401" s="78"/>
      <c r="EA401" s="78"/>
      <c r="EB401" s="78"/>
      <c r="EC401" s="78"/>
      <c r="ED401" s="78"/>
      <c r="EE401" s="78"/>
      <c r="EF401" s="78"/>
      <c r="EG401" s="78"/>
      <c r="EH401" s="78"/>
      <c r="EI401" s="78"/>
      <c r="EJ401" s="78"/>
      <c r="EK401" s="78"/>
      <c r="EL401" s="78"/>
      <c r="EM401" s="78"/>
      <c r="EN401" s="78"/>
      <c r="EO401" s="78"/>
      <c r="EP401" s="78"/>
      <c r="EQ401" s="78"/>
      <c r="ER401" s="78"/>
      <c r="ES401" s="78"/>
      <c r="ET401" s="78"/>
      <c r="EU401" s="78"/>
      <c r="EV401" s="78"/>
      <c r="EW401" s="78"/>
      <c r="EX401" s="78"/>
      <c r="EY401" s="78"/>
      <c r="EZ401" s="78"/>
      <c r="FA401" s="78"/>
      <c r="FB401" s="78"/>
      <c r="FC401" s="78"/>
      <c r="FD401" s="78"/>
      <c r="FE401" s="78"/>
      <c r="FF401" s="78"/>
      <c r="FG401" s="78"/>
      <c r="FH401" s="78"/>
      <c r="FI401" s="78"/>
      <c r="FJ401" s="78"/>
      <c r="FK401" s="78"/>
      <c r="FL401" s="78"/>
      <c r="FM401" s="78"/>
      <c r="FN401" s="78"/>
      <c r="FO401" s="78"/>
      <c r="FP401" s="78"/>
      <c r="FQ401" s="78"/>
      <c r="FR401" s="78"/>
      <c r="FS401" s="78"/>
      <c r="FT401" s="78"/>
      <c r="FU401" s="78"/>
      <c r="FV401" s="78"/>
      <c r="FW401" s="78"/>
      <c r="FX401" s="78"/>
      <c r="FY401" s="78"/>
      <c r="FZ401" s="78"/>
      <c r="GA401" s="78"/>
      <c r="GB401" s="78"/>
      <c r="GC401" s="78"/>
      <c r="GD401" s="78"/>
      <c r="GE401" s="78"/>
      <c r="GF401" s="78"/>
      <c r="GG401" s="78"/>
      <c r="GH401" s="78"/>
      <c r="GI401" s="78"/>
      <c r="GJ401" s="78"/>
      <c r="GK401" s="78"/>
      <c r="GL401" s="78"/>
      <c r="GM401" s="78"/>
      <c r="GN401" s="78"/>
      <c r="GO401" s="78"/>
      <c r="GP401" s="78"/>
      <c r="GQ401" s="78"/>
      <c r="GR401" s="78"/>
      <c r="GS401" s="78"/>
      <c r="GT401" s="78"/>
      <c r="GU401" s="78"/>
      <c r="GV401" s="78"/>
      <c r="GW401" s="78"/>
      <c r="GX401" s="78"/>
      <c r="GY401" s="78"/>
      <c r="GZ401" s="78"/>
      <c r="HA401" s="78"/>
      <c r="HB401" s="78"/>
      <c r="HC401" s="78"/>
      <c r="HD401" s="78"/>
      <c r="HE401" s="78"/>
      <c r="HF401" s="78"/>
      <c r="HG401" s="78"/>
      <c r="HH401" s="78"/>
      <c r="HI401" s="78"/>
      <c r="HJ401" s="78"/>
      <c r="HK401" s="78"/>
      <c r="HL401" s="78"/>
      <c r="HM401" s="78"/>
      <c r="HN401" s="78"/>
      <c r="HO401" s="78"/>
      <c r="HP401" s="78"/>
      <c r="HQ401" s="78"/>
      <c r="HR401" s="78"/>
      <c r="HS401" s="78"/>
      <c r="HT401" s="78"/>
      <c r="HU401" s="78"/>
      <c r="HV401" s="78"/>
      <c r="HW401" s="78"/>
      <c r="HX401" s="78"/>
      <c r="HY401" s="78"/>
      <c r="HZ401" s="78"/>
      <c r="IA401" s="78"/>
      <c r="IB401" s="78"/>
      <c r="IC401" s="78"/>
      <c r="ID401" s="78"/>
      <c r="IE401" s="78"/>
      <c r="IF401" s="78"/>
      <c r="IG401" s="78"/>
      <c r="IH401" s="78"/>
      <c r="II401" s="78"/>
      <c r="IJ401" s="78"/>
      <c r="IK401" s="78"/>
      <c r="IL401" s="78"/>
      <c r="IM401" s="78"/>
      <c r="IN401" s="78"/>
      <c r="IO401" s="78"/>
      <c r="IP401" s="78"/>
      <c r="IQ401" s="78"/>
      <c r="IR401" s="78"/>
      <c r="IS401" s="78"/>
      <c r="IT401" s="78"/>
      <c r="IU401" s="78"/>
      <c r="IV401" s="78"/>
      <c r="IW401" s="78"/>
      <c r="IX401" s="78"/>
      <c r="IY401" s="78"/>
      <c r="IZ401" s="78"/>
      <c r="JA401" s="78"/>
      <c r="JB401" s="78"/>
      <c r="JC401" s="78"/>
      <c r="JD401" s="78"/>
      <c r="JE401" s="78"/>
      <c r="JF401" s="78"/>
      <c r="JG401" s="78"/>
      <c r="JH401" s="78"/>
      <c r="JI401" s="78"/>
      <c r="JJ401" s="78"/>
      <c r="JK401" s="78"/>
      <c r="JL401" s="78"/>
      <c r="JM401" s="78"/>
      <c r="JN401" s="78"/>
      <c r="JO401" s="78"/>
      <c r="JP401" s="78"/>
      <c r="JQ401" s="78"/>
      <c r="JR401" s="78"/>
      <c r="JS401" s="78"/>
      <c r="JT401" s="78"/>
      <c r="JU401" s="78"/>
      <c r="JV401" s="78"/>
      <c r="JW401" s="78"/>
      <c r="JX401" s="78"/>
      <c r="JY401" s="78"/>
      <c r="JZ401" s="78"/>
      <c r="KA401" s="78"/>
      <c r="KB401" s="78"/>
      <c r="KC401" s="78"/>
      <c r="KD401" s="78"/>
      <c r="KE401" s="78"/>
      <c r="KF401" s="78"/>
      <c r="KG401" s="78"/>
      <c r="KH401" s="78"/>
      <c r="KI401" s="78"/>
      <c r="KJ401" s="78"/>
      <c r="KK401" s="78"/>
      <c r="KL401" s="78"/>
      <c r="KM401" s="78"/>
      <c r="KN401" s="78"/>
      <c r="KO401" s="78"/>
      <c r="KP401" s="78"/>
      <c r="KQ401" s="78"/>
      <c r="KR401" s="78"/>
      <c r="KS401" s="78"/>
      <c r="KT401" s="78"/>
      <c r="KU401" s="78"/>
      <c r="KV401" s="78"/>
      <c r="KW401" s="78"/>
      <c r="KX401" s="78"/>
      <c r="KY401" s="78"/>
      <c r="KZ401" s="78"/>
      <c r="LA401" s="78"/>
      <c r="LB401" s="78"/>
      <c r="LC401" s="78"/>
      <c r="LD401" s="78"/>
      <c r="LE401" s="78"/>
      <c r="LF401" s="78"/>
      <c r="LG401" s="78"/>
      <c r="LH401" s="78"/>
      <c r="LI401" s="78"/>
      <c r="LJ401" s="78"/>
      <c r="LK401" s="78"/>
      <c r="LL401" s="87"/>
      <c r="LM401" s="88" t="s">
        <v>62</v>
      </c>
      <c r="LN401" s="89" t="s">
        <v>63</v>
      </c>
      <c r="LO401" s="89" t="s">
        <v>64</v>
      </c>
      <c r="LP401" s="88" t="s">
        <v>65</v>
      </c>
      <c r="LQ401" s="87"/>
      <c r="LR401" s="88" t="s">
        <v>63</v>
      </c>
      <c r="LS401" s="88" t="s">
        <v>64</v>
      </c>
      <c r="LT401" s="88" t="s">
        <v>65</v>
      </c>
      <c r="LU401" s="3"/>
      <c r="LV401" s="88" t="s">
        <v>63</v>
      </c>
      <c r="LW401" s="88" t="s">
        <v>64</v>
      </c>
      <c r="LX401" s="88" t="s">
        <v>65</v>
      </c>
      <c r="LY401" s="3"/>
      <c r="LZ401" s="88" t="s">
        <v>63</v>
      </c>
      <c r="MA401" s="88" t="s">
        <v>64</v>
      </c>
      <c r="MB401" s="88" t="s">
        <v>65</v>
      </c>
      <c r="MC401" s="1"/>
      <c r="MD401" s="90" t="s">
        <v>63</v>
      </c>
      <c r="ME401" s="90" t="s">
        <v>64</v>
      </c>
      <c r="MF401" s="90" t="s">
        <v>65</v>
      </c>
      <c r="MG401" s="1"/>
      <c r="MH401" s="90" t="s">
        <v>63</v>
      </c>
      <c r="MI401" s="90" t="s">
        <v>64</v>
      </c>
      <c r="MJ401" s="90" t="s">
        <v>65</v>
      </c>
      <c r="MK401" s="78"/>
      <c r="ML401" s="78"/>
      <c r="MM401" s="78"/>
      <c r="MN401" s="91" t="s">
        <v>66</v>
      </c>
      <c r="MO401" s="78"/>
      <c r="MP401" s="78"/>
      <c r="MQ401" s="78"/>
      <c r="MR401" s="78"/>
      <c r="MS401" s="78"/>
      <c r="MT401" s="78"/>
      <c r="MU401" s="78"/>
      <c r="MV401" s="78"/>
      <c r="MW401" s="78"/>
      <c r="MX401" s="78"/>
      <c r="MY401" s="78"/>
      <c r="MZ401" s="78"/>
      <c r="NA401" s="78"/>
      <c r="NB401" s="78"/>
      <c r="NC401" s="78"/>
      <c r="ND401" s="78"/>
      <c r="NE401" s="78"/>
      <c r="NF401" s="78"/>
      <c r="NG401" s="78"/>
      <c r="NH401" s="78"/>
      <c r="NI401" s="78"/>
      <c r="NJ401" s="78"/>
      <c r="NK401" s="78"/>
      <c r="NL401" s="78"/>
      <c r="NM401" s="78"/>
      <c r="NN401" s="78"/>
      <c r="NO401" s="78"/>
      <c r="NP401" s="78"/>
      <c r="NQ401" s="78"/>
      <c r="NR401" s="78"/>
      <c r="NS401" s="78"/>
      <c r="NT401" s="78"/>
      <c r="NU401" s="78"/>
      <c r="NV401" s="78"/>
      <c r="NW401" s="78"/>
      <c r="NX401" s="78"/>
      <c r="NY401" s="78"/>
      <c r="NZ401" s="78"/>
      <c r="OA401" s="78"/>
      <c r="OB401" s="78"/>
      <c r="OC401" s="78"/>
      <c r="OD401" s="78"/>
      <c r="OE401" s="78"/>
      <c r="OF401" s="78"/>
      <c r="OG401" s="78"/>
      <c r="OH401" s="78"/>
      <c r="OI401" s="78"/>
      <c r="OJ401" s="78"/>
      <c r="OK401" s="78"/>
      <c r="OL401" s="78"/>
      <c r="OM401" s="78"/>
      <c r="ON401" s="78"/>
      <c r="OO401" s="78"/>
      <c r="OP401" s="78"/>
      <c r="OQ401" s="78"/>
      <c r="OR401" s="78"/>
      <c r="OS401" s="78"/>
      <c r="OT401" s="78"/>
      <c r="OU401" s="78"/>
      <c r="OV401" s="78"/>
      <c r="OW401" s="78"/>
      <c r="OX401" s="78"/>
      <c r="OY401" s="78"/>
      <c r="OZ401" s="78"/>
      <c r="PA401" s="78"/>
      <c r="PB401" s="78"/>
      <c r="PC401" s="78"/>
      <c r="PD401" s="78"/>
      <c r="PE401" s="78"/>
      <c r="PF401" s="78"/>
      <c r="PG401" s="78"/>
      <c r="PH401" s="78"/>
      <c r="PI401" s="78"/>
      <c r="PJ401" s="78"/>
      <c r="PK401" s="78"/>
      <c r="PL401" s="78"/>
      <c r="PM401" s="78"/>
      <c r="PN401" s="78"/>
      <c r="PO401" s="78"/>
      <c r="PP401" s="78"/>
      <c r="PQ401" s="78"/>
      <c r="PR401" s="78"/>
      <c r="PS401" s="78"/>
      <c r="PT401" s="78"/>
      <c r="PU401" s="78"/>
      <c r="PV401" s="78"/>
      <c r="PW401" s="78"/>
      <c r="PX401" s="78"/>
      <c r="PY401" s="78"/>
      <c r="PZ401" s="78"/>
      <c r="QA401" s="78"/>
      <c r="QB401" s="78"/>
      <c r="QC401" s="78"/>
      <c r="QD401" s="78"/>
      <c r="QE401" s="78"/>
      <c r="QF401" s="78"/>
      <c r="QG401" s="78"/>
      <c r="QH401" s="78"/>
      <c r="QI401" s="78"/>
      <c r="QJ401" s="78"/>
      <c r="QK401" s="78"/>
      <c r="QL401" s="78"/>
      <c r="QM401" s="78"/>
      <c r="QN401" s="78"/>
      <c r="QO401" s="78"/>
      <c r="QP401" s="78"/>
      <c r="QQ401" s="78"/>
      <c r="QR401" s="78"/>
      <c r="QS401" s="78"/>
      <c r="QT401" s="78"/>
      <c r="QU401" s="78"/>
      <c r="QV401" s="78"/>
      <c r="QW401" s="78"/>
      <c r="QX401" s="78"/>
      <c r="QY401" s="78"/>
      <c r="QZ401" s="78"/>
      <c r="RA401" s="78"/>
      <c r="RB401" s="78"/>
      <c r="RC401" s="78"/>
      <c r="RD401" s="78"/>
      <c r="RE401" s="78"/>
      <c r="RF401" s="78"/>
      <c r="RG401" s="78"/>
      <c r="RH401" s="78"/>
      <c r="RI401" s="78"/>
      <c r="RJ401" s="78"/>
      <c r="RK401" s="78"/>
      <c r="RL401" s="78"/>
      <c r="RM401" s="78"/>
      <c r="RN401" s="78"/>
      <c r="RO401" s="78"/>
      <c r="RP401" s="78"/>
      <c r="RQ401" s="78"/>
      <c r="RR401" s="78"/>
      <c r="RS401" s="78"/>
      <c r="RT401" s="78"/>
      <c r="RU401" s="78"/>
      <c r="RV401" s="78"/>
      <c r="RW401" s="78"/>
      <c r="RX401" s="78"/>
      <c r="RY401" s="78"/>
      <c r="RZ401" s="78"/>
      <c r="SA401" s="78"/>
      <c r="SB401" s="78"/>
      <c r="SC401" s="78"/>
      <c r="SD401" s="78"/>
      <c r="SE401" s="78"/>
      <c r="SF401" s="78"/>
      <c r="SG401" s="78"/>
      <c r="SH401" s="78"/>
      <c r="SI401" s="78"/>
      <c r="SJ401" s="78"/>
      <c r="SK401" s="78"/>
      <c r="SL401" s="78"/>
      <c r="SM401" s="78"/>
      <c r="SN401" s="78"/>
      <c r="SO401" s="78"/>
      <c r="SP401" s="78"/>
      <c r="SQ401" s="78"/>
      <c r="SR401" s="78"/>
      <c r="SS401" s="78"/>
      <c r="ST401" s="78"/>
      <c r="SU401" s="78"/>
      <c r="SV401" s="78"/>
      <c r="SW401" s="78"/>
      <c r="SX401" s="78"/>
      <c r="SY401" s="78"/>
      <c r="SZ401" s="78"/>
      <c r="TA401" s="78"/>
      <c r="TB401" s="78"/>
      <c r="TC401" s="78"/>
      <c r="TD401" s="78"/>
      <c r="TE401" s="78"/>
      <c r="TF401" s="78"/>
      <c r="TG401" s="78"/>
      <c r="TH401" s="78"/>
      <c r="TI401" s="78"/>
      <c r="TJ401" s="78"/>
      <c r="TK401" s="78"/>
      <c r="TL401" s="78"/>
      <c r="TM401" s="78"/>
      <c r="TN401" s="78"/>
      <c r="TO401" s="78"/>
      <c r="TP401" s="78"/>
      <c r="TQ401" s="78"/>
      <c r="TR401" s="78"/>
      <c r="TS401" s="78"/>
      <c r="TT401" s="78"/>
      <c r="TU401" s="78"/>
      <c r="TV401" s="78"/>
      <c r="TW401" s="78"/>
      <c r="TX401" s="78"/>
      <c r="TY401" s="78"/>
      <c r="TZ401" s="78"/>
      <c r="UA401" s="78"/>
      <c r="UB401" s="78"/>
      <c r="UC401" s="78"/>
      <c r="UD401" s="78"/>
      <c r="UE401" s="78"/>
      <c r="UF401" s="78"/>
      <c r="UG401" s="78"/>
      <c r="UH401" s="78"/>
      <c r="UI401" s="78"/>
      <c r="UJ401" s="78"/>
      <c r="UK401" s="78"/>
      <c r="UL401" s="78"/>
      <c r="UM401" s="78"/>
      <c r="UN401" s="78"/>
      <c r="UO401" s="78"/>
      <c r="UP401" s="78"/>
      <c r="UQ401" s="78"/>
      <c r="UR401" s="78"/>
      <c r="US401" s="78"/>
      <c r="UT401" s="78"/>
      <c r="UU401" s="78"/>
      <c r="UV401" s="78"/>
      <c r="UW401" s="78"/>
      <c r="UX401" s="78"/>
      <c r="UY401" s="78"/>
      <c r="UZ401" s="78"/>
      <c r="VA401" s="78"/>
      <c r="VB401" s="78"/>
      <c r="VC401" s="78"/>
      <c r="VD401" s="78"/>
      <c r="VE401" s="78"/>
      <c r="VF401" s="78"/>
      <c r="VG401" s="78"/>
      <c r="VH401" s="78"/>
      <c r="VI401" s="78"/>
      <c r="VJ401" s="78"/>
      <c r="VK401" s="78"/>
      <c r="VL401" s="78"/>
      <c r="VM401" s="78"/>
      <c r="VN401" s="78"/>
      <c r="VO401" s="78"/>
      <c r="VP401" s="78"/>
      <c r="VQ401" s="78"/>
      <c r="VR401" s="78"/>
      <c r="VS401" s="78"/>
      <c r="VT401" s="78"/>
      <c r="VU401" s="78"/>
      <c r="VV401" s="78"/>
      <c r="VW401" s="78"/>
      <c r="VX401" s="78"/>
      <c r="VY401" s="78"/>
      <c r="VZ401" s="78"/>
      <c r="WA401" s="78"/>
      <c r="WB401" s="78"/>
      <c r="WC401" s="78"/>
      <c r="WD401" s="78"/>
      <c r="WE401" s="78"/>
      <c r="WF401" s="78"/>
      <c r="WG401" s="78"/>
      <c r="WH401" s="78"/>
      <c r="WI401" s="78"/>
      <c r="WJ401" s="78"/>
      <c r="WK401" s="78"/>
      <c r="WL401" s="78"/>
      <c r="WM401" s="78"/>
      <c r="WN401" s="78"/>
      <c r="WO401" s="78"/>
      <c r="WP401" s="78"/>
      <c r="WQ401" s="78"/>
      <c r="WR401" s="78"/>
      <c r="WS401" s="78"/>
      <c r="WT401" s="78"/>
      <c r="WU401" s="78"/>
      <c r="WV401" s="78"/>
      <c r="WW401" s="78"/>
      <c r="WX401" s="78"/>
      <c r="WY401" s="78"/>
      <c r="WZ401" s="78"/>
      <c r="XA401" s="78"/>
      <c r="XB401" s="78"/>
      <c r="XC401" s="78"/>
      <c r="XD401" s="78"/>
      <c r="XE401" s="78"/>
      <c r="XF401" s="78"/>
      <c r="XG401" s="78"/>
      <c r="XH401" s="78"/>
      <c r="XI401" s="78"/>
      <c r="XJ401" s="78"/>
      <c r="XK401" s="78"/>
      <c r="XL401" s="78"/>
      <c r="XM401" s="78"/>
      <c r="XN401" s="78"/>
      <c r="XO401" s="78"/>
      <c r="XP401" s="78"/>
      <c r="XQ401" s="78"/>
      <c r="XR401" s="78"/>
      <c r="XS401" s="78"/>
      <c r="XT401" s="78"/>
      <c r="XU401" s="78"/>
      <c r="XV401" s="78"/>
      <c r="XW401" s="78"/>
      <c r="XX401" s="78"/>
      <c r="XY401" s="78"/>
      <c r="XZ401" s="78"/>
      <c r="YA401" s="78"/>
      <c r="YB401" s="78"/>
      <c r="YC401" s="78"/>
      <c r="YD401" s="78"/>
      <c r="YE401" s="78"/>
      <c r="YF401" s="78"/>
      <c r="YG401" s="78"/>
      <c r="YH401" s="78"/>
      <c r="YI401" s="78"/>
      <c r="YJ401" s="78"/>
      <c r="YK401" s="78"/>
      <c r="YL401" s="78"/>
      <c r="YM401" s="78"/>
      <c r="YN401" s="78"/>
      <c r="YO401" s="78"/>
      <c r="YP401" s="78"/>
      <c r="YQ401" s="78"/>
      <c r="YR401" s="78"/>
      <c r="YS401" s="78"/>
      <c r="YT401" s="78"/>
      <c r="YU401" s="78"/>
      <c r="YV401" s="78"/>
      <c r="YW401" s="78"/>
      <c r="YX401" s="78"/>
      <c r="YY401" s="78"/>
      <c r="YZ401" s="78"/>
      <c r="ZA401" s="78"/>
      <c r="ZB401" s="78"/>
      <c r="ZC401" s="78"/>
      <c r="ZD401" s="78"/>
      <c r="ZE401" s="78"/>
      <c r="ZF401" s="78"/>
      <c r="ZG401" s="78"/>
      <c r="ZH401" s="78"/>
      <c r="ZI401" s="78"/>
      <c r="ZJ401" s="78"/>
      <c r="ZK401" s="78"/>
      <c r="ZL401" s="78"/>
      <c r="ZM401" s="78"/>
      <c r="ZN401" s="78"/>
      <c r="ZO401" s="78"/>
      <c r="ZP401" s="78"/>
      <c r="ZQ401" s="78"/>
      <c r="ZR401" s="78"/>
      <c r="ZS401" s="78"/>
      <c r="ZT401" s="78"/>
      <c r="ZU401" s="78"/>
      <c r="ZV401" s="78"/>
      <c r="ZW401" s="78"/>
      <c r="ZX401" s="78"/>
      <c r="ZY401" s="78"/>
      <c r="ZZ401" s="78"/>
      <c r="AAA401" s="78"/>
      <c r="AAB401" s="78"/>
      <c r="AAC401" s="78"/>
      <c r="AAD401" s="78"/>
      <c r="AAE401" s="78"/>
      <c r="AAF401" s="78"/>
      <c r="AAG401" s="78"/>
      <c r="AAH401" s="78"/>
      <c r="AAI401" s="78"/>
      <c r="AAJ401" s="78"/>
      <c r="AAK401" s="78"/>
      <c r="AAL401" s="78"/>
      <c r="AAM401" s="78"/>
      <c r="AAN401" s="78"/>
      <c r="AAO401" s="78"/>
      <c r="AAP401" s="78"/>
      <c r="AAQ401" s="78"/>
      <c r="AAR401" s="78"/>
      <c r="AAS401" s="78"/>
      <c r="AAT401" s="78"/>
      <c r="AAU401" s="78"/>
      <c r="AAV401" s="78"/>
      <c r="AAW401" s="78"/>
      <c r="AAX401" s="78"/>
      <c r="AAY401" s="78"/>
      <c r="AAZ401" s="78"/>
      <c r="ABA401" s="78"/>
      <c r="ABB401" s="78"/>
      <c r="ABC401" s="78"/>
      <c r="ABD401" s="78"/>
      <c r="ABE401" s="78"/>
      <c r="ABF401" s="78"/>
      <c r="ABG401" s="78"/>
      <c r="ABH401" s="78"/>
      <c r="ABI401" s="78"/>
      <c r="ABJ401" s="78"/>
      <c r="ABK401" s="78"/>
      <c r="ABL401" s="78"/>
      <c r="ABM401" s="78"/>
      <c r="ABN401" s="78"/>
      <c r="ABO401" s="78"/>
      <c r="ABP401" s="78"/>
      <c r="ABQ401" s="78"/>
      <c r="ABR401" s="78"/>
      <c r="ABS401" s="78"/>
      <c r="ABT401" s="78"/>
      <c r="ABU401" s="78"/>
      <c r="ABV401" s="78"/>
      <c r="ABW401" s="78"/>
      <c r="ABX401" s="78"/>
      <c r="ABY401" s="78"/>
      <c r="ABZ401" s="78"/>
      <c r="ACA401" s="78"/>
      <c r="ACB401" s="78"/>
      <c r="ACC401" s="78"/>
      <c r="ACD401" s="78"/>
      <c r="ACE401" s="78"/>
      <c r="ACF401" s="78"/>
      <c r="ACG401" s="78"/>
      <c r="ACH401" s="78"/>
      <c r="ACI401" s="78"/>
      <c r="ACJ401" s="78"/>
      <c r="ACK401" s="78"/>
      <c r="ACL401" s="78"/>
      <c r="ACM401" s="78"/>
      <c r="ACN401" s="78"/>
      <c r="ACO401" s="78"/>
      <c r="ACP401" s="78"/>
      <c r="ACQ401" s="78"/>
      <c r="ACR401" s="78"/>
      <c r="ACS401" s="78"/>
      <c r="ACT401" s="78"/>
      <c r="ACU401" s="78"/>
      <c r="ACV401" s="78"/>
      <c r="ACW401" s="78"/>
      <c r="ACX401" s="78"/>
      <c r="ACY401" s="78"/>
      <c r="ACZ401" s="78"/>
      <c r="ADA401" s="78"/>
      <c r="ADB401" s="78"/>
      <c r="ADC401" s="78"/>
      <c r="ADD401" s="78"/>
      <c r="ADE401" s="78"/>
      <c r="ADF401" s="78"/>
      <c r="ADG401" s="78"/>
      <c r="ADH401" s="78"/>
      <c r="ADI401" s="78"/>
      <c r="ADJ401" s="78"/>
      <c r="ADK401" s="78"/>
      <c r="ADL401" s="78"/>
      <c r="ADM401" s="78"/>
      <c r="ADN401" s="78"/>
      <c r="ADO401" s="78"/>
      <c r="ADP401" s="78"/>
      <c r="ADQ401" s="78"/>
      <c r="ADR401" s="78"/>
      <c r="ADS401" s="78"/>
      <c r="ADT401" s="78"/>
      <c r="ADU401" s="78"/>
      <c r="ADV401" s="78"/>
      <c r="ADW401" s="78"/>
      <c r="ADX401" s="78"/>
      <c r="ADY401" s="78"/>
      <c r="ADZ401" s="78"/>
      <c r="AEA401" s="78"/>
      <c r="AEB401" s="78"/>
      <c r="AEC401" s="78"/>
      <c r="AED401" s="78"/>
      <c r="AEE401" s="78"/>
      <c r="AEF401" s="78"/>
      <c r="AEG401" s="78"/>
      <c r="AEH401" s="78"/>
      <c r="AEI401" s="78"/>
      <c r="AEJ401" s="78"/>
      <c r="AEK401" s="78"/>
      <c r="AEL401" s="78"/>
      <c r="AEM401" s="78"/>
      <c r="AEN401" s="78"/>
      <c r="AEO401" s="78"/>
      <c r="AEP401" s="78"/>
      <c r="AEQ401" s="78"/>
      <c r="AER401" s="78"/>
      <c r="AES401" s="78"/>
      <c r="AET401" s="78"/>
      <c r="AEU401" s="78"/>
      <c r="AEV401" s="78"/>
      <c r="AEW401" s="78"/>
      <c r="AEX401" s="78"/>
      <c r="AEY401" s="78"/>
      <c r="AEZ401" s="78"/>
      <c r="AFA401" s="78"/>
      <c r="AFB401" s="78"/>
      <c r="AFC401" s="78"/>
      <c r="AFD401" s="78"/>
      <c r="AFE401" s="78"/>
      <c r="AFF401" s="78"/>
      <c r="AFG401" s="78"/>
      <c r="AFH401" s="78"/>
      <c r="AFI401" s="78"/>
      <c r="AFJ401" s="78"/>
      <c r="AFK401" s="78"/>
      <c r="AFL401" s="78"/>
      <c r="AFM401" s="78"/>
      <c r="AFN401" s="78"/>
      <c r="AFO401" s="78"/>
      <c r="AFP401" s="78"/>
      <c r="AFQ401" s="78"/>
      <c r="AFR401" s="78"/>
      <c r="AFS401" s="78"/>
      <c r="AFT401" s="78"/>
      <c r="AFU401" s="78"/>
      <c r="AFV401" s="78"/>
      <c r="AFW401" s="78"/>
      <c r="AFX401" s="78"/>
      <c r="AFY401" s="78"/>
      <c r="AFZ401" s="78"/>
      <c r="AGA401" s="78"/>
      <c r="AGB401" s="78"/>
      <c r="AGC401" s="78"/>
      <c r="AGD401" s="78"/>
      <c r="AGE401" s="78"/>
      <c r="AGF401" s="78"/>
      <c r="AGG401" s="78"/>
      <c r="AGH401" s="78"/>
      <c r="AGI401" s="78"/>
      <c r="AGJ401" s="78"/>
      <c r="AGK401" s="78"/>
      <c r="AGL401" s="78"/>
      <c r="AGM401" s="78"/>
      <c r="AGN401" s="78"/>
      <c r="AGO401" s="78"/>
      <c r="AGP401" s="78"/>
      <c r="AGQ401" s="78"/>
      <c r="AGR401" s="78"/>
      <c r="AGS401" s="78"/>
      <c r="AGT401" s="78"/>
      <c r="AGU401" s="78"/>
      <c r="AGV401" s="78"/>
      <c r="AGW401" s="78"/>
      <c r="AGX401" s="78"/>
      <c r="AGY401" s="78"/>
      <c r="AGZ401" s="78"/>
      <c r="AHA401" s="78"/>
      <c r="AHB401" s="78"/>
      <c r="AHC401" s="78"/>
      <c r="AHD401" s="78"/>
      <c r="AHE401" s="78"/>
      <c r="AHF401" s="78"/>
      <c r="AHG401" s="78"/>
      <c r="AHH401" s="78"/>
      <c r="AHI401" s="78"/>
      <c r="AHJ401" s="78"/>
      <c r="AHK401" s="78"/>
      <c r="AHL401" s="78"/>
      <c r="AHM401" s="78"/>
      <c r="AHN401" s="78"/>
      <c r="AHO401" s="78"/>
      <c r="AHP401" s="78"/>
      <c r="AHQ401" s="78"/>
      <c r="AHR401" s="78"/>
      <c r="AHS401" s="78"/>
      <c r="AHT401" s="78"/>
      <c r="AHU401" s="78"/>
      <c r="AHV401" s="78"/>
      <c r="AHW401" s="78"/>
      <c r="AHX401" s="78"/>
      <c r="AHY401" s="78"/>
      <c r="AHZ401" s="78"/>
      <c r="AIA401" s="78"/>
      <c r="AIB401" s="78"/>
      <c r="AIC401" s="78"/>
      <c r="AID401" s="78"/>
      <c r="AIE401" s="78"/>
      <c r="AIF401" s="78"/>
      <c r="AIG401" s="78"/>
      <c r="AIH401" s="78"/>
      <c r="AII401" s="78"/>
      <c r="AIJ401" s="78"/>
      <c r="AIK401" s="78"/>
      <c r="AIL401" s="78"/>
      <c r="AIM401" s="78"/>
      <c r="AIN401" s="78"/>
      <c r="AIO401" s="78"/>
      <c r="AIP401" s="78"/>
      <c r="AIQ401" s="78"/>
      <c r="AIR401" s="78"/>
      <c r="AIS401" s="78"/>
      <c r="AIT401" s="78"/>
      <c r="AIU401" s="78"/>
      <c r="AIV401" s="78"/>
      <c r="AIW401" s="78"/>
      <c r="AIX401" s="78"/>
      <c r="AIY401" s="78"/>
      <c r="AIZ401" s="78"/>
      <c r="AJA401" s="78"/>
      <c r="AJB401" s="78"/>
      <c r="AJC401" s="78"/>
      <c r="AJD401" s="78"/>
      <c r="AJE401" s="78"/>
      <c r="AJF401" s="78"/>
      <c r="AJG401" s="78"/>
      <c r="AJH401" s="78"/>
      <c r="AJI401" s="78"/>
      <c r="AJJ401" s="78"/>
      <c r="AJK401" s="78"/>
      <c r="AJL401" s="78"/>
      <c r="AJM401" s="78"/>
      <c r="AJN401" s="78"/>
      <c r="AJO401" s="78"/>
      <c r="AJP401" s="78"/>
      <c r="AJQ401" s="78"/>
      <c r="AJR401" s="78"/>
      <c r="AJS401" s="78"/>
      <c r="AJT401" s="78"/>
      <c r="AJU401" s="78"/>
      <c r="AJV401" s="78"/>
      <c r="AJW401" s="78"/>
      <c r="AJX401" s="78"/>
      <c r="AJY401" s="78"/>
      <c r="AJZ401" s="78"/>
      <c r="AKA401" s="78"/>
      <c r="AKB401" s="78"/>
      <c r="AKC401" s="78"/>
      <c r="AKD401" s="78"/>
      <c r="AKE401" s="78"/>
      <c r="AKF401" s="78"/>
      <c r="AKG401" s="78"/>
      <c r="AKH401" s="78"/>
      <c r="AKI401" s="78"/>
      <c r="AKJ401" s="78"/>
      <c r="AKK401" s="78"/>
      <c r="AKL401" s="78"/>
      <c r="AKM401" s="78"/>
      <c r="AKN401" s="78"/>
      <c r="AKO401" s="78"/>
      <c r="AKP401" s="78"/>
      <c r="AKQ401" s="78"/>
      <c r="AKR401" s="78"/>
      <c r="AKS401" s="78"/>
      <c r="AKT401" s="78"/>
      <c r="AKU401" s="78"/>
      <c r="AKV401" s="78"/>
      <c r="AKW401" s="78"/>
      <c r="AKX401" s="78"/>
      <c r="AKY401" s="78"/>
      <c r="AKZ401" s="78"/>
      <c r="ALA401" s="78"/>
      <c r="ALB401" s="78"/>
      <c r="ALC401" s="78"/>
      <c r="ALD401" s="78"/>
      <c r="ALE401" s="78"/>
      <c r="ALF401" s="78"/>
      <c r="ALG401" s="78"/>
      <c r="ALH401" s="78"/>
      <c r="ALI401" s="78"/>
      <c r="ALJ401" s="78"/>
      <c r="ALK401" s="78"/>
      <c r="ALL401" s="78"/>
      <c r="ALM401" s="78"/>
      <c r="ALN401" s="78"/>
      <c r="ALO401" s="78"/>
      <c r="ALP401" s="78"/>
      <c r="ALQ401" s="78"/>
      <c r="ALR401" s="78"/>
      <c r="ALS401" s="78"/>
      <c r="ALT401" s="78"/>
      <c r="ALU401" s="78"/>
      <c r="ALV401" s="78"/>
      <c r="ALW401" s="78"/>
      <c r="ALX401" s="78"/>
      <c r="ALY401" s="78"/>
      <c r="ALZ401" s="78"/>
      <c r="AMA401" s="78"/>
      <c r="AMB401" s="78"/>
      <c r="AMC401" s="78"/>
      <c r="AMD401" s="78"/>
      <c r="AME401" s="78"/>
      <c r="AMF401" s="78"/>
      <c r="AMG401" s="78"/>
      <c r="AMH401" s="78"/>
      <c r="AMI401" s="78"/>
      <c r="AMJ401" s="78"/>
      <c r="AMK401" s="78"/>
    </row>
    <row r="402" spans="1:1025" s="1" customFormat="1" ht="24.75" customHeight="1" x14ac:dyDescent="0.2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  <c r="BB402" s="18"/>
      <c r="BC402" s="18"/>
      <c r="BD402" s="18"/>
      <c r="BE402" s="18"/>
      <c r="BF402" s="18"/>
      <c r="BG402" s="18"/>
      <c r="BH402" s="18"/>
      <c r="BI402" s="18"/>
      <c r="BJ402" s="18"/>
      <c r="BK402" s="18"/>
      <c r="BL402" s="18"/>
      <c r="BM402" s="18"/>
      <c r="BN402" s="18"/>
      <c r="BO402" s="18"/>
      <c r="BP402" s="18"/>
      <c r="BQ402" s="18"/>
      <c r="BR402" s="18"/>
      <c r="BS402" s="18"/>
      <c r="BT402" s="18"/>
      <c r="BU402" s="18"/>
      <c r="BV402" s="18"/>
      <c r="BW402" s="18"/>
      <c r="BX402" s="18"/>
      <c r="BY402" s="18"/>
      <c r="BZ402" s="18"/>
      <c r="CA402" s="18"/>
      <c r="CB402" s="18"/>
      <c r="CC402" s="18"/>
      <c r="CD402" s="18"/>
      <c r="CE402" s="18"/>
      <c r="CF402" s="18"/>
      <c r="CG402" s="18"/>
      <c r="CH402" s="18"/>
      <c r="CI402" s="18"/>
      <c r="CJ402" s="18"/>
      <c r="CK402" s="18"/>
      <c r="CL402" s="18"/>
      <c r="CM402" s="18"/>
      <c r="CN402" s="18"/>
      <c r="CO402" s="18"/>
      <c r="CP402" s="18"/>
      <c r="CQ402" s="18"/>
      <c r="CR402" s="18"/>
      <c r="CS402" s="18"/>
      <c r="CT402" s="18"/>
      <c r="CU402" s="18"/>
      <c r="CV402" s="18"/>
      <c r="CW402" s="18"/>
      <c r="CX402" s="18"/>
      <c r="CY402" s="18"/>
      <c r="CZ402" s="18"/>
      <c r="DA402" s="18"/>
      <c r="DB402" s="18"/>
      <c r="DC402" s="18"/>
      <c r="DD402" s="18"/>
      <c r="DE402" s="18"/>
      <c r="DF402" s="18"/>
      <c r="DG402" s="18"/>
      <c r="DH402" s="18"/>
      <c r="DI402" s="18"/>
      <c r="DJ402" s="18"/>
      <c r="DK402" s="18"/>
      <c r="DL402" s="18"/>
      <c r="DM402" s="18"/>
      <c r="DN402" s="18"/>
      <c r="DO402" s="18"/>
      <c r="DP402" s="18"/>
      <c r="DQ402" s="18"/>
      <c r="DR402" s="18"/>
      <c r="DS402" s="18"/>
      <c r="DT402" s="18"/>
      <c r="DU402" s="18"/>
      <c r="DV402" s="18"/>
      <c r="DW402" s="18"/>
      <c r="DX402" s="18"/>
      <c r="DY402" s="18"/>
      <c r="DZ402" s="18"/>
      <c r="EA402" s="18"/>
      <c r="EB402" s="18"/>
      <c r="EC402" s="18"/>
      <c r="ED402" s="18"/>
      <c r="EE402" s="18"/>
      <c r="EF402" s="18"/>
      <c r="EG402" s="18"/>
      <c r="EH402" s="18"/>
      <c r="EI402" s="18"/>
      <c r="EJ402" s="18"/>
      <c r="EK402" s="18"/>
      <c r="EL402" s="18"/>
      <c r="EM402" s="18"/>
      <c r="EN402" s="18"/>
      <c r="EO402" s="18"/>
      <c r="EP402" s="18"/>
      <c r="EQ402" s="18"/>
      <c r="ER402" s="18"/>
      <c r="ES402" s="18"/>
      <c r="ET402" s="18"/>
      <c r="EU402" s="18"/>
      <c r="EV402" s="18"/>
      <c r="EW402" s="18"/>
      <c r="EX402" s="18"/>
      <c r="EY402" s="18"/>
      <c r="EZ402" s="18"/>
      <c r="FA402" s="18"/>
      <c r="FB402" s="18"/>
      <c r="FC402" s="18"/>
      <c r="FD402" s="18"/>
      <c r="FE402" s="18"/>
      <c r="FF402" s="18"/>
      <c r="FG402" s="18"/>
      <c r="FH402" s="18"/>
      <c r="FI402" s="18"/>
      <c r="FJ402" s="18"/>
      <c r="FK402" s="18"/>
      <c r="FL402" s="18"/>
      <c r="FM402" s="18"/>
      <c r="FN402" s="18"/>
      <c r="FO402" s="18"/>
      <c r="FP402" s="18"/>
      <c r="FQ402" s="18"/>
      <c r="FR402" s="18"/>
      <c r="FS402" s="18"/>
      <c r="FT402" s="18"/>
      <c r="FU402" s="18"/>
      <c r="FV402" s="18"/>
      <c r="FW402" s="18"/>
      <c r="FX402" s="18"/>
      <c r="FY402" s="18"/>
      <c r="FZ402" s="18"/>
      <c r="GA402" s="18"/>
      <c r="GB402" s="18"/>
      <c r="GC402" s="18"/>
      <c r="GD402" s="18"/>
      <c r="GE402" s="18"/>
      <c r="GF402" s="18"/>
      <c r="GG402" s="18"/>
      <c r="GH402" s="18"/>
      <c r="GI402" s="18"/>
      <c r="GJ402" s="18"/>
      <c r="GK402" s="18"/>
      <c r="GL402" s="18"/>
      <c r="GM402" s="18"/>
      <c r="GN402" s="18"/>
      <c r="GO402" s="18"/>
      <c r="GP402" s="18"/>
      <c r="GQ402" s="18"/>
      <c r="GR402" s="18"/>
      <c r="GS402" s="18"/>
      <c r="GT402" s="18"/>
      <c r="GU402" s="18"/>
      <c r="GV402" s="18"/>
      <c r="GW402" s="18"/>
      <c r="GX402" s="18"/>
      <c r="GY402" s="18"/>
      <c r="GZ402" s="18"/>
      <c r="HA402" s="18"/>
      <c r="HB402" s="18"/>
      <c r="HC402" s="18"/>
      <c r="HD402" s="18"/>
      <c r="HE402" s="18"/>
      <c r="HF402" s="18"/>
      <c r="HG402" s="18"/>
      <c r="HH402" s="18"/>
      <c r="HI402" s="18"/>
      <c r="HJ402" s="18"/>
      <c r="HK402" s="18"/>
      <c r="HL402" s="18"/>
      <c r="HM402" s="18"/>
      <c r="HN402" s="18"/>
      <c r="HO402" s="18"/>
      <c r="HP402" s="18"/>
      <c r="HQ402" s="18"/>
      <c r="HR402" s="18"/>
      <c r="HS402" s="18"/>
      <c r="HT402" s="18"/>
      <c r="HU402" s="18"/>
      <c r="HV402" s="18"/>
      <c r="HW402" s="18"/>
      <c r="HX402" s="18"/>
      <c r="HY402" s="18"/>
      <c r="HZ402" s="18"/>
      <c r="IA402" s="18"/>
      <c r="IB402" s="18"/>
      <c r="IC402" s="18"/>
      <c r="ID402" s="18"/>
      <c r="IE402" s="18"/>
      <c r="IF402" s="18"/>
      <c r="IG402" s="18"/>
      <c r="IH402" s="18"/>
      <c r="II402" s="18"/>
      <c r="IJ402" s="18"/>
      <c r="IK402" s="18"/>
      <c r="IL402" s="18"/>
      <c r="IM402" s="18"/>
      <c r="IN402" s="18"/>
      <c r="IO402" s="18"/>
      <c r="IP402" s="18"/>
      <c r="IQ402" s="18"/>
      <c r="IR402" s="18"/>
      <c r="IS402" s="18"/>
      <c r="IT402" s="18"/>
      <c r="IU402" s="18"/>
      <c r="IV402" s="18"/>
      <c r="IW402" s="18"/>
      <c r="IX402" s="18"/>
      <c r="IY402" s="18"/>
      <c r="IZ402" s="18"/>
      <c r="JA402" s="18"/>
      <c r="JB402" s="18"/>
      <c r="JC402" s="18"/>
      <c r="JD402" s="18"/>
      <c r="JE402" s="18"/>
      <c r="JF402" s="18"/>
      <c r="JG402" s="18"/>
      <c r="JH402" s="18"/>
      <c r="JI402" s="18"/>
      <c r="JJ402" s="18"/>
      <c r="JK402" s="18"/>
      <c r="JL402" s="18"/>
      <c r="JM402" s="18"/>
      <c r="JN402" s="18"/>
      <c r="JO402" s="18"/>
      <c r="JP402" s="18"/>
      <c r="JQ402" s="18"/>
      <c r="JR402" s="18"/>
      <c r="JS402" s="18"/>
      <c r="JT402" s="18"/>
      <c r="JU402" s="18"/>
      <c r="JV402" s="18"/>
      <c r="JW402" s="18"/>
      <c r="JX402" s="18"/>
      <c r="JY402" s="18"/>
      <c r="JZ402" s="18"/>
      <c r="KA402" s="18"/>
      <c r="KB402" s="18"/>
      <c r="KC402" s="18"/>
      <c r="KD402" s="18"/>
      <c r="KE402" s="18"/>
      <c r="KF402" s="18"/>
      <c r="KG402" s="18"/>
      <c r="KH402" s="18"/>
      <c r="KI402" s="18"/>
      <c r="KJ402" s="18"/>
      <c r="KK402" s="18"/>
      <c r="KL402" s="18"/>
      <c r="KM402" s="18"/>
      <c r="KN402" s="18"/>
      <c r="KO402" s="18"/>
      <c r="KP402" s="18"/>
      <c r="KQ402" s="18"/>
      <c r="KR402" s="18"/>
      <c r="KS402" s="18"/>
      <c r="KT402" s="18"/>
      <c r="KU402" s="18"/>
      <c r="KV402" s="18"/>
      <c r="KW402" s="18"/>
      <c r="KX402" s="18"/>
      <c r="KY402" s="18"/>
      <c r="KZ402" s="18"/>
      <c r="LA402" s="18"/>
      <c r="LB402" s="18"/>
      <c r="LC402" s="18"/>
      <c r="LD402" s="18"/>
      <c r="LE402" s="18"/>
      <c r="LF402" s="18"/>
      <c r="LG402" s="18"/>
      <c r="LH402" s="18"/>
      <c r="LI402" s="18"/>
      <c r="LJ402" s="18"/>
      <c r="LK402" s="18"/>
      <c r="LL402" s="23"/>
      <c r="LM402" s="92" t="s">
        <v>7</v>
      </c>
      <c r="LN402" s="93">
        <v>0.2034</v>
      </c>
      <c r="LO402" s="93">
        <v>0.22120000000000001</v>
      </c>
      <c r="LP402" s="93">
        <v>0.25</v>
      </c>
      <c r="LQ402" s="23"/>
      <c r="LR402" s="93">
        <v>0.03</v>
      </c>
      <c r="LS402" s="93">
        <v>0.04</v>
      </c>
      <c r="LT402" s="93">
        <v>5.5E-2</v>
      </c>
      <c r="LU402" s="94"/>
      <c r="LV402" s="93">
        <v>8.0000000000000002E-3</v>
      </c>
      <c r="LW402" s="93">
        <v>8.0000000000000002E-3</v>
      </c>
      <c r="LX402" s="93">
        <v>0.01</v>
      </c>
      <c r="LY402" s="94"/>
      <c r="LZ402" s="93">
        <v>9.7000000000000003E-3</v>
      </c>
      <c r="MA402" s="93">
        <v>1.2699999999999999E-2</v>
      </c>
      <c r="MB402" s="93">
        <v>1.2699999999999999E-2</v>
      </c>
      <c r="MC402" s="95"/>
      <c r="MD402" s="96">
        <v>5.8999999999999999E-3</v>
      </c>
      <c r="ME402" s="96">
        <v>1.23E-2</v>
      </c>
      <c r="MF402" s="96">
        <v>1.3899999999999999E-2</v>
      </c>
      <c r="MG402" s="95"/>
      <c r="MH402" s="96">
        <v>6.1600000000000002E-2</v>
      </c>
      <c r="MI402" s="96">
        <v>7.3999999999999996E-2</v>
      </c>
      <c r="MJ402" s="96">
        <v>8.9800000000000005E-2</v>
      </c>
      <c r="MK402" s="18"/>
      <c r="ML402" s="18"/>
      <c r="MM402" s="18"/>
      <c r="MN402" s="91" t="s">
        <v>67</v>
      </c>
      <c r="MO402" s="18"/>
      <c r="MP402" s="18"/>
      <c r="MQ402" s="18"/>
      <c r="MR402" s="18"/>
      <c r="MS402" s="18"/>
      <c r="MT402" s="18"/>
      <c r="MU402" s="18"/>
      <c r="MV402" s="18"/>
      <c r="MW402" s="18"/>
      <c r="MX402" s="18"/>
      <c r="MY402" s="18"/>
      <c r="MZ402" s="18"/>
      <c r="NA402" s="18"/>
      <c r="NB402" s="18"/>
      <c r="NC402" s="18"/>
      <c r="ND402" s="18"/>
      <c r="NE402" s="18"/>
      <c r="NF402" s="18"/>
      <c r="NG402" s="18"/>
      <c r="NH402" s="18"/>
      <c r="NI402" s="18"/>
      <c r="NJ402" s="18"/>
      <c r="NK402" s="18"/>
      <c r="NL402" s="18"/>
      <c r="NM402" s="18"/>
      <c r="NN402" s="18"/>
      <c r="NO402" s="18"/>
      <c r="NP402" s="18"/>
      <c r="NQ402" s="18"/>
      <c r="NR402" s="18"/>
      <c r="NS402" s="18"/>
      <c r="NT402" s="18"/>
      <c r="NU402" s="18"/>
      <c r="NV402" s="18"/>
      <c r="NW402" s="18"/>
      <c r="NX402" s="18"/>
      <c r="NY402" s="18"/>
      <c r="NZ402" s="18"/>
      <c r="OA402" s="18"/>
      <c r="OB402" s="18"/>
      <c r="OC402" s="18"/>
      <c r="OD402" s="18"/>
      <c r="OE402" s="18"/>
      <c r="OF402" s="18"/>
      <c r="OG402" s="18"/>
      <c r="OH402" s="18"/>
      <c r="OI402" s="18"/>
      <c r="OJ402" s="18"/>
      <c r="OK402" s="18"/>
      <c r="OL402" s="18"/>
      <c r="OM402" s="18"/>
      <c r="ON402" s="18"/>
      <c r="OO402" s="18"/>
      <c r="OP402" s="18"/>
      <c r="OQ402" s="18"/>
      <c r="OR402" s="18"/>
      <c r="OS402" s="18"/>
      <c r="OT402" s="18"/>
      <c r="OU402" s="18"/>
      <c r="OV402" s="18"/>
      <c r="OW402" s="18"/>
      <c r="OX402" s="18"/>
      <c r="OY402" s="18"/>
      <c r="OZ402" s="18"/>
      <c r="PA402" s="18"/>
      <c r="PB402" s="18"/>
      <c r="PC402" s="18"/>
      <c r="PD402" s="18"/>
      <c r="PE402" s="18"/>
      <c r="PF402" s="18"/>
      <c r="PG402" s="18"/>
      <c r="PH402" s="18"/>
      <c r="PI402" s="18"/>
      <c r="PJ402" s="18"/>
      <c r="PK402" s="18"/>
      <c r="PL402" s="18"/>
      <c r="PM402" s="18"/>
      <c r="PN402" s="18"/>
      <c r="PO402" s="18"/>
      <c r="PP402" s="18"/>
      <c r="PQ402" s="18"/>
      <c r="PR402" s="18"/>
      <c r="PS402" s="18"/>
      <c r="PT402" s="18"/>
      <c r="PU402" s="18"/>
      <c r="PV402" s="18"/>
      <c r="PW402" s="18"/>
      <c r="PX402" s="18"/>
      <c r="PY402" s="18"/>
      <c r="PZ402" s="18"/>
      <c r="QA402" s="18"/>
      <c r="QB402" s="18"/>
      <c r="QC402" s="18"/>
      <c r="QD402" s="18"/>
      <c r="QE402" s="18"/>
      <c r="QF402" s="18"/>
      <c r="QG402" s="18"/>
      <c r="QH402" s="18"/>
      <c r="QI402" s="18"/>
      <c r="QJ402" s="18"/>
      <c r="QK402" s="18"/>
      <c r="QL402" s="18"/>
      <c r="QM402" s="18"/>
      <c r="QN402" s="18"/>
      <c r="QO402" s="18"/>
      <c r="QP402" s="18"/>
      <c r="QQ402" s="18"/>
      <c r="QR402" s="18"/>
      <c r="QS402" s="18"/>
      <c r="QT402" s="18"/>
      <c r="QU402" s="18"/>
      <c r="QV402" s="18"/>
      <c r="QW402" s="18"/>
      <c r="QX402" s="18"/>
      <c r="QY402" s="18"/>
      <c r="QZ402" s="18"/>
      <c r="RA402" s="18"/>
      <c r="RB402" s="18"/>
      <c r="RC402" s="18"/>
      <c r="RD402" s="18"/>
      <c r="RE402" s="18"/>
      <c r="RF402" s="18"/>
      <c r="RG402" s="18"/>
      <c r="RH402" s="18"/>
      <c r="RI402" s="18"/>
      <c r="RJ402" s="18"/>
      <c r="RK402" s="18"/>
      <c r="RL402" s="18"/>
      <c r="RM402" s="18"/>
      <c r="RN402" s="18"/>
      <c r="RO402" s="18"/>
      <c r="RP402" s="18"/>
      <c r="RQ402" s="18"/>
      <c r="RR402" s="18"/>
      <c r="RS402" s="18"/>
      <c r="RT402" s="18"/>
      <c r="RU402" s="18"/>
      <c r="RV402" s="18"/>
      <c r="RW402" s="18"/>
      <c r="RX402" s="18"/>
      <c r="RY402" s="18"/>
      <c r="RZ402" s="18"/>
      <c r="SA402" s="18"/>
      <c r="SB402" s="18"/>
      <c r="SC402" s="18"/>
      <c r="SD402" s="18"/>
      <c r="SE402" s="18"/>
      <c r="SF402" s="18"/>
      <c r="SG402" s="18"/>
      <c r="SH402" s="18"/>
      <c r="SI402" s="18"/>
      <c r="SJ402" s="18"/>
      <c r="SK402" s="18"/>
      <c r="SL402" s="18"/>
      <c r="SM402" s="18"/>
      <c r="SN402" s="18"/>
      <c r="SO402" s="18"/>
      <c r="SP402" s="18"/>
      <c r="SQ402" s="18"/>
      <c r="SR402" s="18"/>
      <c r="SS402" s="18"/>
      <c r="ST402" s="18"/>
      <c r="SU402" s="18"/>
      <c r="SV402" s="18"/>
      <c r="SW402" s="18"/>
      <c r="SX402" s="18"/>
      <c r="SY402" s="18"/>
      <c r="SZ402" s="18"/>
      <c r="TA402" s="18"/>
      <c r="TB402" s="18"/>
      <c r="TC402" s="18"/>
      <c r="TD402" s="18"/>
      <c r="TE402" s="18"/>
      <c r="TF402" s="18"/>
      <c r="TG402" s="18"/>
      <c r="TH402" s="18"/>
      <c r="TI402" s="18"/>
      <c r="TJ402" s="18"/>
      <c r="TK402" s="18"/>
      <c r="TL402" s="18"/>
      <c r="TM402" s="18"/>
      <c r="TN402" s="18"/>
      <c r="TO402" s="18"/>
      <c r="TP402" s="18"/>
      <c r="TQ402" s="18"/>
      <c r="TR402" s="18"/>
      <c r="TS402" s="18"/>
      <c r="TT402" s="18"/>
      <c r="TU402" s="18"/>
      <c r="TV402" s="18"/>
      <c r="TW402" s="18"/>
      <c r="TX402" s="18"/>
      <c r="TY402" s="18"/>
      <c r="TZ402" s="18"/>
      <c r="UA402" s="18"/>
      <c r="UB402" s="18"/>
      <c r="UC402" s="18"/>
      <c r="UD402" s="18"/>
      <c r="UE402" s="18"/>
      <c r="UF402" s="18"/>
      <c r="UG402" s="18"/>
      <c r="UH402" s="18"/>
      <c r="UI402" s="18"/>
      <c r="UJ402" s="18"/>
      <c r="UK402" s="18"/>
      <c r="UL402" s="18"/>
      <c r="UM402" s="18"/>
      <c r="UN402" s="18"/>
      <c r="UO402" s="18"/>
      <c r="UP402" s="18"/>
      <c r="UQ402" s="18"/>
      <c r="UR402" s="18"/>
      <c r="US402" s="18"/>
      <c r="UT402" s="18"/>
      <c r="UU402" s="18"/>
      <c r="UV402" s="18"/>
      <c r="UW402" s="18"/>
      <c r="UX402" s="18"/>
      <c r="UY402" s="18"/>
      <c r="UZ402" s="18"/>
      <c r="VA402" s="18"/>
      <c r="VB402" s="18"/>
      <c r="VC402" s="18"/>
      <c r="VD402" s="18"/>
      <c r="VE402" s="18"/>
      <c r="VF402" s="18"/>
      <c r="VG402" s="18"/>
      <c r="VH402" s="18"/>
      <c r="VI402" s="18"/>
      <c r="VJ402" s="18"/>
      <c r="VK402" s="18"/>
      <c r="VL402" s="18"/>
      <c r="VM402" s="18"/>
      <c r="VN402" s="18"/>
      <c r="VO402" s="18"/>
      <c r="VP402" s="18"/>
      <c r="VQ402" s="18"/>
      <c r="VR402" s="18"/>
      <c r="VS402" s="18"/>
      <c r="VT402" s="18"/>
      <c r="VU402" s="18"/>
      <c r="VV402" s="18"/>
      <c r="VW402" s="18"/>
      <c r="VX402" s="18"/>
      <c r="VY402" s="18"/>
      <c r="VZ402" s="18"/>
      <c r="WA402" s="18"/>
      <c r="WB402" s="18"/>
      <c r="WC402" s="18"/>
      <c r="WD402" s="18"/>
      <c r="WE402" s="18"/>
      <c r="WF402" s="18"/>
      <c r="WG402" s="18"/>
      <c r="WH402" s="18"/>
      <c r="WI402" s="18"/>
      <c r="WJ402" s="18"/>
      <c r="WK402" s="18"/>
      <c r="WL402" s="18"/>
      <c r="WM402" s="18"/>
      <c r="WN402" s="18"/>
      <c r="WO402" s="18"/>
      <c r="WP402" s="18"/>
      <c r="WQ402" s="18"/>
      <c r="WR402" s="18"/>
      <c r="WS402" s="18"/>
      <c r="WT402" s="18"/>
      <c r="WU402" s="18"/>
      <c r="WV402" s="18"/>
      <c r="WW402" s="18"/>
      <c r="WX402" s="18"/>
      <c r="WY402" s="18"/>
      <c r="WZ402" s="18"/>
      <c r="XA402" s="18"/>
      <c r="XB402" s="18"/>
      <c r="XC402" s="18"/>
      <c r="XD402" s="18"/>
      <c r="XE402" s="18"/>
      <c r="XF402" s="18"/>
      <c r="XG402" s="18"/>
      <c r="XH402" s="18"/>
      <c r="XI402" s="18"/>
      <c r="XJ402" s="18"/>
      <c r="XK402" s="18"/>
      <c r="XL402" s="18"/>
      <c r="XM402" s="18"/>
      <c r="XN402" s="18"/>
      <c r="XO402" s="18"/>
      <c r="XP402" s="18"/>
      <c r="XQ402" s="18"/>
      <c r="XR402" s="18"/>
      <c r="XS402" s="18"/>
      <c r="XT402" s="18"/>
      <c r="XU402" s="18"/>
      <c r="XV402" s="18"/>
      <c r="XW402" s="18"/>
      <c r="XX402" s="18"/>
      <c r="XY402" s="18"/>
      <c r="XZ402" s="18"/>
      <c r="YA402" s="18"/>
      <c r="YB402" s="18"/>
      <c r="YC402" s="18"/>
      <c r="YD402" s="18"/>
      <c r="YE402" s="18"/>
      <c r="YF402" s="18"/>
      <c r="YG402" s="18"/>
      <c r="YH402" s="18"/>
      <c r="YI402" s="18"/>
      <c r="YJ402" s="18"/>
      <c r="YK402" s="18"/>
      <c r="YL402" s="18"/>
      <c r="YM402" s="18"/>
      <c r="YN402" s="18"/>
      <c r="YO402" s="18"/>
      <c r="YP402" s="18"/>
      <c r="YQ402" s="18"/>
      <c r="YR402" s="18"/>
      <c r="YS402" s="18"/>
      <c r="YT402" s="18"/>
      <c r="YU402" s="18"/>
      <c r="YV402" s="18"/>
      <c r="YW402" s="18"/>
      <c r="YX402" s="18"/>
      <c r="YY402" s="18"/>
      <c r="YZ402" s="18"/>
      <c r="ZA402" s="18"/>
      <c r="ZB402" s="18"/>
      <c r="ZC402" s="18"/>
      <c r="ZD402" s="18"/>
      <c r="ZE402" s="18"/>
      <c r="ZF402" s="18"/>
      <c r="ZG402" s="18"/>
      <c r="ZH402" s="18"/>
      <c r="ZI402" s="18"/>
      <c r="ZJ402" s="18"/>
      <c r="ZK402" s="18"/>
      <c r="ZL402" s="18"/>
      <c r="ZM402" s="18"/>
      <c r="ZN402" s="18"/>
      <c r="ZO402" s="18"/>
      <c r="ZP402" s="18"/>
      <c r="ZQ402" s="18"/>
      <c r="ZR402" s="18"/>
      <c r="ZS402" s="18"/>
      <c r="ZT402" s="18"/>
      <c r="ZU402" s="18"/>
      <c r="ZV402" s="18"/>
      <c r="ZW402" s="18"/>
      <c r="ZX402" s="18"/>
      <c r="ZY402" s="18"/>
      <c r="ZZ402" s="18"/>
      <c r="AAA402" s="18"/>
      <c r="AAB402" s="18"/>
      <c r="AAC402" s="18"/>
      <c r="AAD402" s="18"/>
      <c r="AAE402" s="18"/>
      <c r="AAF402" s="18"/>
      <c r="AAG402" s="18"/>
      <c r="AAH402" s="18"/>
      <c r="AAI402" s="18"/>
      <c r="AAJ402" s="18"/>
      <c r="AAK402" s="18"/>
      <c r="AAL402" s="18"/>
      <c r="AAM402" s="18"/>
      <c r="AAN402" s="18"/>
      <c r="AAO402" s="18"/>
      <c r="AAP402" s="18"/>
      <c r="AAQ402" s="18"/>
      <c r="AAR402" s="18"/>
      <c r="AAS402" s="18"/>
      <c r="AAT402" s="18"/>
      <c r="AAU402" s="18"/>
      <c r="AAV402" s="18"/>
      <c r="AAW402" s="18"/>
      <c r="AAX402" s="18"/>
      <c r="AAY402" s="18"/>
      <c r="AAZ402" s="18"/>
      <c r="ABA402" s="18"/>
      <c r="ABB402" s="18"/>
      <c r="ABC402" s="18"/>
      <c r="ABD402" s="18"/>
      <c r="ABE402" s="18"/>
      <c r="ABF402" s="18"/>
      <c r="ABG402" s="18"/>
      <c r="ABH402" s="18"/>
      <c r="ABI402" s="18"/>
      <c r="ABJ402" s="18"/>
      <c r="ABK402" s="18"/>
      <c r="ABL402" s="18"/>
      <c r="ABM402" s="18"/>
      <c r="ABN402" s="18"/>
      <c r="ABO402" s="18"/>
      <c r="ABP402" s="18"/>
      <c r="ABQ402" s="18"/>
      <c r="ABR402" s="18"/>
      <c r="ABS402" s="18"/>
      <c r="ABT402" s="18"/>
      <c r="ABU402" s="18"/>
      <c r="ABV402" s="18"/>
      <c r="ABW402" s="18"/>
      <c r="ABX402" s="18"/>
      <c r="ABY402" s="18"/>
      <c r="ABZ402" s="18"/>
      <c r="ACA402" s="18"/>
      <c r="ACB402" s="18"/>
      <c r="ACC402" s="18"/>
      <c r="ACD402" s="18"/>
      <c r="ACE402" s="18"/>
      <c r="ACF402" s="18"/>
      <c r="ACG402" s="18"/>
      <c r="ACH402" s="18"/>
      <c r="ACI402" s="18"/>
      <c r="ACJ402" s="18"/>
      <c r="ACK402" s="18"/>
      <c r="ACL402" s="18"/>
      <c r="ACM402" s="18"/>
      <c r="ACN402" s="18"/>
      <c r="ACO402" s="18"/>
      <c r="ACP402" s="18"/>
      <c r="ACQ402" s="18"/>
      <c r="ACR402" s="18"/>
      <c r="ACS402" s="18"/>
      <c r="ACT402" s="18"/>
      <c r="ACU402" s="18"/>
      <c r="ACV402" s="18"/>
      <c r="ACW402" s="18"/>
      <c r="ACX402" s="18"/>
      <c r="ACY402" s="18"/>
      <c r="ACZ402" s="18"/>
      <c r="ADA402" s="18"/>
      <c r="ADB402" s="18"/>
      <c r="ADC402" s="18"/>
      <c r="ADD402" s="18"/>
      <c r="ADE402" s="18"/>
      <c r="ADF402" s="18"/>
      <c r="ADG402" s="18"/>
      <c r="ADH402" s="18"/>
      <c r="ADI402" s="18"/>
      <c r="ADJ402" s="18"/>
      <c r="ADK402" s="18"/>
      <c r="ADL402" s="18"/>
      <c r="ADM402" s="18"/>
      <c r="ADN402" s="18"/>
      <c r="ADO402" s="18"/>
      <c r="ADP402" s="18"/>
      <c r="ADQ402" s="18"/>
      <c r="ADR402" s="18"/>
      <c r="ADS402" s="18"/>
      <c r="ADT402" s="18"/>
      <c r="ADU402" s="18"/>
      <c r="ADV402" s="18"/>
      <c r="ADW402" s="18"/>
      <c r="ADX402" s="18"/>
      <c r="ADY402" s="18"/>
      <c r="ADZ402" s="18"/>
      <c r="AEA402" s="18"/>
      <c r="AEB402" s="18"/>
      <c r="AEC402" s="18"/>
      <c r="AED402" s="18"/>
      <c r="AEE402" s="18"/>
      <c r="AEF402" s="18"/>
      <c r="AEG402" s="18"/>
      <c r="AEH402" s="18"/>
      <c r="AEI402" s="18"/>
      <c r="AEJ402" s="18"/>
      <c r="AEK402" s="18"/>
      <c r="AEL402" s="18"/>
      <c r="AEM402" s="18"/>
      <c r="AEN402" s="18"/>
      <c r="AEO402" s="18"/>
      <c r="AEP402" s="18"/>
      <c r="AEQ402" s="18"/>
      <c r="AER402" s="18"/>
      <c r="AES402" s="18"/>
      <c r="AET402" s="18"/>
      <c r="AEU402" s="18"/>
      <c r="AEV402" s="18"/>
      <c r="AEW402" s="18"/>
      <c r="AEX402" s="18"/>
      <c r="AEY402" s="18"/>
      <c r="AEZ402" s="18"/>
      <c r="AFA402" s="18"/>
      <c r="AFB402" s="18"/>
      <c r="AFC402" s="18"/>
      <c r="AFD402" s="18"/>
      <c r="AFE402" s="18"/>
      <c r="AFF402" s="18"/>
      <c r="AFG402" s="18"/>
      <c r="AFH402" s="18"/>
      <c r="AFI402" s="18"/>
      <c r="AFJ402" s="18"/>
      <c r="AFK402" s="18"/>
      <c r="AFL402" s="18"/>
      <c r="AFM402" s="18"/>
      <c r="AFN402" s="18"/>
      <c r="AFO402" s="18"/>
      <c r="AFP402" s="18"/>
      <c r="AFQ402" s="18"/>
      <c r="AFR402" s="18"/>
      <c r="AFS402" s="18"/>
      <c r="AFT402" s="18"/>
      <c r="AFU402" s="18"/>
      <c r="AFV402" s="18"/>
      <c r="AFW402" s="18"/>
      <c r="AFX402" s="18"/>
      <c r="AFY402" s="18"/>
      <c r="AFZ402" s="18"/>
      <c r="AGA402" s="18"/>
      <c r="AGB402" s="18"/>
      <c r="AGC402" s="18"/>
      <c r="AGD402" s="18"/>
      <c r="AGE402" s="18"/>
      <c r="AGF402" s="18"/>
      <c r="AGG402" s="18"/>
      <c r="AGH402" s="18"/>
      <c r="AGI402" s="18"/>
      <c r="AGJ402" s="18"/>
      <c r="AGK402" s="18"/>
      <c r="AGL402" s="18"/>
      <c r="AGM402" s="18"/>
      <c r="AGN402" s="18"/>
      <c r="AGO402" s="18"/>
      <c r="AGP402" s="18"/>
      <c r="AGQ402" s="18"/>
      <c r="AGR402" s="18"/>
      <c r="AGS402" s="18"/>
      <c r="AGT402" s="18"/>
      <c r="AGU402" s="18"/>
      <c r="AGV402" s="18"/>
      <c r="AGW402" s="18"/>
      <c r="AGX402" s="18"/>
      <c r="AGY402" s="18"/>
      <c r="AGZ402" s="18"/>
      <c r="AHA402" s="18"/>
      <c r="AHB402" s="18"/>
      <c r="AHC402" s="18"/>
      <c r="AHD402" s="18"/>
      <c r="AHE402" s="18"/>
      <c r="AHF402" s="18"/>
      <c r="AHG402" s="18"/>
      <c r="AHH402" s="18"/>
      <c r="AHI402" s="18"/>
      <c r="AHJ402" s="18"/>
      <c r="AHK402" s="18"/>
      <c r="AHL402" s="18"/>
      <c r="AHM402" s="18"/>
      <c r="AHN402" s="18"/>
      <c r="AHO402" s="18"/>
      <c r="AHP402" s="18"/>
      <c r="AHQ402" s="18"/>
      <c r="AHR402" s="18"/>
      <c r="AHS402" s="18"/>
      <c r="AHT402" s="18"/>
      <c r="AHU402" s="18"/>
      <c r="AHV402" s="18"/>
      <c r="AHW402" s="18"/>
      <c r="AHX402" s="18"/>
      <c r="AHY402" s="18"/>
      <c r="AHZ402" s="18"/>
      <c r="AIA402" s="18"/>
      <c r="AIB402" s="18"/>
      <c r="AIC402" s="18"/>
      <c r="AID402" s="18"/>
      <c r="AIE402" s="18"/>
      <c r="AIF402" s="18"/>
      <c r="AIG402" s="18"/>
      <c r="AIH402" s="18"/>
      <c r="AII402" s="18"/>
      <c r="AIJ402" s="18"/>
      <c r="AIK402" s="18"/>
      <c r="AIL402" s="18"/>
      <c r="AIM402" s="18"/>
      <c r="AIN402" s="18"/>
      <c r="AIO402" s="18"/>
      <c r="AIP402" s="18"/>
      <c r="AIQ402" s="18"/>
      <c r="AIR402" s="18"/>
      <c r="AIS402" s="18"/>
      <c r="AIT402" s="18"/>
      <c r="AIU402" s="18"/>
      <c r="AIV402" s="18"/>
      <c r="AIW402" s="18"/>
      <c r="AIX402" s="18"/>
      <c r="AIY402" s="18"/>
      <c r="AIZ402" s="18"/>
      <c r="AJA402" s="18"/>
      <c r="AJB402" s="18"/>
      <c r="AJC402" s="18"/>
      <c r="AJD402" s="18"/>
      <c r="AJE402" s="18"/>
      <c r="AJF402" s="18"/>
      <c r="AJG402" s="18"/>
      <c r="AJH402" s="18"/>
      <c r="AJI402" s="18"/>
      <c r="AJJ402" s="18"/>
      <c r="AJK402" s="18"/>
      <c r="AJL402" s="18"/>
      <c r="AJM402" s="18"/>
      <c r="AJN402" s="18"/>
      <c r="AJO402" s="18"/>
      <c r="AJP402" s="18"/>
      <c r="AJQ402" s="18"/>
      <c r="AJR402" s="18"/>
      <c r="AJS402" s="18"/>
      <c r="AJT402" s="18"/>
      <c r="AJU402" s="18"/>
      <c r="AJV402" s="18"/>
      <c r="AJW402" s="18"/>
      <c r="AJX402" s="18"/>
      <c r="AJY402" s="18"/>
      <c r="AJZ402" s="18"/>
      <c r="AKA402" s="18"/>
      <c r="AKB402" s="18"/>
      <c r="AKC402" s="18"/>
      <c r="AKD402" s="18"/>
      <c r="AKE402" s="18"/>
      <c r="AKF402" s="18"/>
      <c r="AKG402" s="18"/>
      <c r="AKH402" s="18"/>
      <c r="AKI402" s="18"/>
      <c r="AKJ402" s="18"/>
      <c r="AKK402" s="18"/>
      <c r="AKL402" s="18"/>
      <c r="AKM402" s="18"/>
      <c r="AKN402" s="18"/>
      <c r="AKO402" s="18"/>
      <c r="AKP402" s="18"/>
      <c r="AKQ402" s="18"/>
      <c r="AKR402" s="18"/>
      <c r="AKS402" s="18"/>
      <c r="AKT402" s="18"/>
      <c r="AKU402" s="18"/>
      <c r="AKV402" s="18"/>
      <c r="AKW402" s="18"/>
      <c r="AKX402" s="18"/>
      <c r="AKY402" s="18"/>
      <c r="AKZ402" s="18"/>
      <c r="ALA402" s="18"/>
      <c r="ALB402" s="18"/>
      <c r="ALC402" s="18"/>
      <c r="ALD402" s="18"/>
      <c r="ALE402" s="18"/>
      <c r="ALF402" s="18"/>
      <c r="ALG402" s="18"/>
      <c r="ALH402" s="18"/>
      <c r="ALI402" s="18"/>
      <c r="ALJ402" s="18"/>
      <c r="ALK402" s="18"/>
      <c r="ALL402" s="18"/>
      <c r="ALM402" s="18"/>
      <c r="ALN402" s="18"/>
      <c r="ALO402" s="18"/>
      <c r="ALP402" s="18"/>
      <c r="ALQ402" s="18"/>
      <c r="ALR402" s="18"/>
      <c r="ALS402" s="18"/>
      <c r="ALT402" s="18"/>
      <c r="ALU402" s="18"/>
      <c r="ALV402" s="18"/>
      <c r="ALW402" s="18"/>
      <c r="ALX402" s="18"/>
      <c r="ALY402" s="18"/>
      <c r="ALZ402" s="18"/>
      <c r="AMA402" s="18"/>
      <c r="AMB402" s="18"/>
      <c r="AMC402" s="18"/>
      <c r="AMD402" s="18"/>
      <c r="AME402" s="18"/>
      <c r="AMF402" s="18"/>
      <c r="AMG402" s="18"/>
      <c r="AMH402" s="18"/>
      <c r="AMI402" s="18"/>
      <c r="AMJ402" s="18"/>
      <c r="AMK402" s="18"/>
    </row>
    <row r="403" spans="1:1025" s="1" customFormat="1" ht="24.75" customHeight="1" x14ac:dyDescent="0.2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18"/>
      <c r="BE403" s="18"/>
      <c r="BF403" s="18"/>
      <c r="BG403" s="18"/>
      <c r="BH403" s="18"/>
      <c r="BI403" s="18"/>
      <c r="BJ403" s="18"/>
      <c r="BK403" s="18"/>
      <c r="BL403" s="18"/>
      <c r="BM403" s="18"/>
      <c r="BN403" s="18"/>
      <c r="BO403" s="18"/>
      <c r="BP403" s="18"/>
      <c r="BQ403" s="18"/>
      <c r="BR403" s="18"/>
      <c r="BS403" s="18"/>
      <c r="BT403" s="18"/>
      <c r="BU403" s="18"/>
      <c r="BV403" s="18"/>
      <c r="BW403" s="18"/>
      <c r="BX403" s="18"/>
      <c r="BY403" s="18"/>
      <c r="BZ403" s="18"/>
      <c r="CA403" s="18"/>
      <c r="CB403" s="18"/>
      <c r="CC403" s="18"/>
      <c r="CD403" s="18"/>
      <c r="CE403" s="18"/>
      <c r="CF403" s="18"/>
      <c r="CG403" s="18"/>
      <c r="CH403" s="18"/>
      <c r="CI403" s="18"/>
      <c r="CJ403" s="18"/>
      <c r="CK403" s="18"/>
      <c r="CL403" s="18"/>
      <c r="CM403" s="18"/>
      <c r="CN403" s="18"/>
      <c r="CO403" s="18"/>
      <c r="CP403" s="18"/>
      <c r="CQ403" s="18"/>
      <c r="CR403" s="18"/>
      <c r="CS403" s="18"/>
      <c r="CT403" s="18"/>
      <c r="CU403" s="18"/>
      <c r="CV403" s="18"/>
      <c r="CW403" s="18"/>
      <c r="CX403" s="18"/>
      <c r="CY403" s="18"/>
      <c r="CZ403" s="18"/>
      <c r="DA403" s="18"/>
      <c r="DB403" s="18"/>
      <c r="DC403" s="18"/>
      <c r="DD403" s="18"/>
      <c r="DE403" s="18"/>
      <c r="DF403" s="18"/>
      <c r="DG403" s="18"/>
      <c r="DH403" s="18"/>
      <c r="DI403" s="18"/>
      <c r="DJ403" s="18"/>
      <c r="DK403" s="18"/>
      <c r="DL403" s="18"/>
      <c r="DM403" s="18"/>
      <c r="DN403" s="18"/>
      <c r="DO403" s="18"/>
      <c r="DP403" s="18"/>
      <c r="DQ403" s="18"/>
      <c r="DR403" s="18"/>
      <c r="DS403" s="18"/>
      <c r="DT403" s="18"/>
      <c r="DU403" s="18"/>
      <c r="DV403" s="18"/>
      <c r="DW403" s="18"/>
      <c r="DX403" s="18"/>
      <c r="DY403" s="18"/>
      <c r="DZ403" s="18"/>
      <c r="EA403" s="18"/>
      <c r="EB403" s="18"/>
      <c r="EC403" s="18"/>
      <c r="ED403" s="18"/>
      <c r="EE403" s="18"/>
      <c r="EF403" s="18"/>
      <c r="EG403" s="18"/>
      <c r="EH403" s="18"/>
      <c r="EI403" s="18"/>
      <c r="EJ403" s="18"/>
      <c r="EK403" s="18"/>
      <c r="EL403" s="18"/>
      <c r="EM403" s="18"/>
      <c r="EN403" s="18"/>
      <c r="EO403" s="18"/>
      <c r="EP403" s="18"/>
      <c r="EQ403" s="18"/>
      <c r="ER403" s="18"/>
      <c r="ES403" s="18"/>
      <c r="ET403" s="18"/>
      <c r="EU403" s="18"/>
      <c r="EV403" s="18"/>
      <c r="EW403" s="18"/>
      <c r="EX403" s="18"/>
      <c r="EY403" s="18"/>
      <c r="EZ403" s="18"/>
      <c r="FA403" s="18"/>
      <c r="FB403" s="18"/>
      <c r="FC403" s="18"/>
      <c r="FD403" s="18"/>
      <c r="FE403" s="18"/>
      <c r="FF403" s="18"/>
      <c r="FG403" s="18"/>
      <c r="FH403" s="18"/>
      <c r="FI403" s="18"/>
      <c r="FJ403" s="18"/>
      <c r="FK403" s="18"/>
      <c r="FL403" s="18"/>
      <c r="FM403" s="18"/>
      <c r="FN403" s="18"/>
      <c r="FO403" s="18"/>
      <c r="FP403" s="18"/>
      <c r="FQ403" s="18"/>
      <c r="FR403" s="18"/>
      <c r="FS403" s="18"/>
      <c r="FT403" s="18"/>
      <c r="FU403" s="18"/>
      <c r="FV403" s="18"/>
      <c r="FW403" s="18"/>
      <c r="FX403" s="18"/>
      <c r="FY403" s="18"/>
      <c r="FZ403" s="18"/>
      <c r="GA403" s="18"/>
      <c r="GB403" s="18"/>
      <c r="GC403" s="18"/>
      <c r="GD403" s="18"/>
      <c r="GE403" s="18"/>
      <c r="GF403" s="18"/>
      <c r="GG403" s="18"/>
      <c r="GH403" s="18"/>
      <c r="GI403" s="18"/>
      <c r="GJ403" s="18"/>
      <c r="GK403" s="18"/>
      <c r="GL403" s="18"/>
      <c r="GM403" s="18"/>
      <c r="GN403" s="18"/>
      <c r="GO403" s="18"/>
      <c r="GP403" s="18"/>
      <c r="GQ403" s="18"/>
      <c r="GR403" s="18"/>
      <c r="GS403" s="18"/>
      <c r="GT403" s="18"/>
      <c r="GU403" s="18"/>
      <c r="GV403" s="18"/>
      <c r="GW403" s="18"/>
      <c r="GX403" s="18"/>
      <c r="GY403" s="18"/>
      <c r="GZ403" s="18"/>
      <c r="HA403" s="18"/>
      <c r="HB403" s="18"/>
      <c r="HC403" s="18"/>
      <c r="HD403" s="18"/>
      <c r="HE403" s="18"/>
      <c r="HF403" s="18"/>
      <c r="HG403" s="18"/>
      <c r="HH403" s="18"/>
      <c r="HI403" s="18"/>
      <c r="HJ403" s="18"/>
      <c r="HK403" s="18"/>
      <c r="HL403" s="18"/>
      <c r="HM403" s="18"/>
      <c r="HN403" s="18"/>
      <c r="HO403" s="18"/>
      <c r="HP403" s="18"/>
      <c r="HQ403" s="18"/>
      <c r="HR403" s="18"/>
      <c r="HS403" s="18"/>
      <c r="HT403" s="18"/>
      <c r="HU403" s="18"/>
      <c r="HV403" s="18"/>
      <c r="HW403" s="18"/>
      <c r="HX403" s="18"/>
      <c r="HY403" s="18"/>
      <c r="HZ403" s="18"/>
      <c r="IA403" s="18"/>
      <c r="IB403" s="18"/>
      <c r="IC403" s="18"/>
      <c r="ID403" s="18"/>
      <c r="IE403" s="18"/>
      <c r="IF403" s="18"/>
      <c r="IG403" s="18"/>
      <c r="IH403" s="18"/>
      <c r="II403" s="18"/>
      <c r="IJ403" s="18"/>
      <c r="IK403" s="18"/>
      <c r="IL403" s="18"/>
      <c r="IM403" s="18"/>
      <c r="IN403" s="18"/>
      <c r="IO403" s="18"/>
      <c r="IP403" s="18"/>
      <c r="IQ403" s="18"/>
      <c r="IR403" s="18"/>
      <c r="IS403" s="18"/>
      <c r="IT403" s="18"/>
      <c r="IU403" s="18"/>
      <c r="IV403" s="18"/>
      <c r="IW403" s="18"/>
      <c r="IX403" s="18"/>
      <c r="IY403" s="18"/>
      <c r="IZ403" s="18"/>
      <c r="JA403" s="18"/>
      <c r="JB403" s="18"/>
      <c r="JC403" s="18"/>
      <c r="JD403" s="18"/>
      <c r="JE403" s="18"/>
      <c r="JF403" s="18"/>
      <c r="JG403" s="18"/>
      <c r="JH403" s="18"/>
      <c r="JI403" s="18"/>
      <c r="JJ403" s="18"/>
      <c r="JK403" s="18"/>
      <c r="JL403" s="18"/>
      <c r="JM403" s="18"/>
      <c r="JN403" s="18"/>
      <c r="JO403" s="18"/>
      <c r="JP403" s="18"/>
      <c r="JQ403" s="18"/>
      <c r="JR403" s="18"/>
      <c r="JS403" s="18"/>
      <c r="JT403" s="18"/>
      <c r="JU403" s="18"/>
      <c r="JV403" s="18"/>
      <c r="JW403" s="18"/>
      <c r="JX403" s="18"/>
      <c r="JY403" s="18"/>
      <c r="JZ403" s="18"/>
      <c r="KA403" s="18"/>
      <c r="KB403" s="18"/>
      <c r="KC403" s="18"/>
      <c r="KD403" s="18"/>
      <c r="KE403" s="18"/>
      <c r="KF403" s="18"/>
      <c r="KG403" s="18"/>
      <c r="KH403" s="18"/>
      <c r="KI403" s="18"/>
      <c r="KJ403" s="18"/>
      <c r="KK403" s="18"/>
      <c r="KL403" s="18"/>
      <c r="KM403" s="18"/>
      <c r="KN403" s="18"/>
      <c r="KO403" s="18"/>
      <c r="KP403" s="18"/>
      <c r="KQ403" s="18"/>
      <c r="KR403" s="18"/>
      <c r="KS403" s="18"/>
      <c r="KT403" s="18"/>
      <c r="KU403" s="18"/>
      <c r="KV403" s="18"/>
      <c r="KW403" s="18"/>
      <c r="KX403" s="18"/>
      <c r="KY403" s="18"/>
      <c r="KZ403" s="18"/>
      <c r="LA403" s="18"/>
      <c r="LB403" s="18"/>
      <c r="LC403" s="18"/>
      <c r="LD403" s="18"/>
      <c r="LE403" s="18"/>
      <c r="LF403" s="18"/>
      <c r="LG403" s="18"/>
      <c r="LH403" s="18"/>
      <c r="LI403" s="18"/>
      <c r="LJ403" s="18"/>
      <c r="LK403" s="18"/>
      <c r="LL403" s="23"/>
      <c r="LM403" s="92" t="s">
        <v>68</v>
      </c>
      <c r="LN403" s="93">
        <v>0.19500000000000001</v>
      </c>
      <c r="LO403" s="93">
        <v>0.2097</v>
      </c>
      <c r="LP403" s="93">
        <v>0.24229999999999999</v>
      </c>
      <c r="LQ403" s="23"/>
      <c r="LR403" s="93">
        <v>3.7999999999999999E-2</v>
      </c>
      <c r="LS403" s="93">
        <v>4.0099999999999997E-2</v>
      </c>
      <c r="LT403" s="93">
        <v>4.6699999999999998E-2</v>
      </c>
      <c r="LU403" s="94"/>
      <c r="LV403" s="93">
        <v>3.2000000000000002E-3</v>
      </c>
      <c r="LW403" s="93">
        <v>4.0000000000000001E-3</v>
      </c>
      <c r="LX403" s="93">
        <v>7.4000000000000003E-3</v>
      </c>
      <c r="LY403" s="94"/>
      <c r="LZ403" s="93">
        <v>5.0000000000000001E-3</v>
      </c>
      <c r="MA403" s="93">
        <v>5.5999999999999999E-3</v>
      </c>
      <c r="MB403" s="93">
        <v>9.7000000000000003E-3</v>
      </c>
      <c r="MC403" s="95"/>
      <c r="MD403" s="96">
        <v>1.0200000000000001E-2</v>
      </c>
      <c r="ME403" s="96">
        <v>1.11E-2</v>
      </c>
      <c r="MF403" s="96">
        <v>1.21E-2</v>
      </c>
      <c r="MG403" s="95"/>
      <c r="MH403" s="96">
        <v>6.6400000000000001E-2</v>
      </c>
      <c r="MI403" s="96">
        <v>7.2999999999999995E-2</v>
      </c>
      <c r="MJ403" s="96">
        <v>8.6900000000000005E-2</v>
      </c>
      <c r="MK403" s="18"/>
      <c r="ML403" s="18"/>
      <c r="MM403" s="18"/>
      <c r="MN403" s="91" t="s">
        <v>69</v>
      </c>
      <c r="MO403" s="18"/>
      <c r="MP403" s="18"/>
      <c r="MQ403" s="18"/>
      <c r="MR403" s="18"/>
      <c r="MS403" s="18"/>
      <c r="MT403" s="18"/>
      <c r="MU403" s="18"/>
      <c r="MV403" s="18"/>
      <c r="MW403" s="18"/>
      <c r="MX403" s="18"/>
      <c r="MY403" s="18"/>
      <c r="MZ403" s="18"/>
      <c r="NA403" s="18"/>
      <c r="NB403" s="18"/>
      <c r="NC403" s="18"/>
      <c r="ND403" s="18"/>
      <c r="NE403" s="18"/>
      <c r="NF403" s="18"/>
      <c r="NG403" s="18"/>
      <c r="NH403" s="18"/>
      <c r="NI403" s="18"/>
      <c r="NJ403" s="18"/>
      <c r="NK403" s="18"/>
      <c r="NL403" s="18"/>
      <c r="NM403" s="18"/>
      <c r="NN403" s="18"/>
      <c r="NO403" s="18"/>
      <c r="NP403" s="18"/>
      <c r="NQ403" s="18"/>
      <c r="NR403" s="18"/>
      <c r="NS403" s="18"/>
      <c r="NT403" s="18"/>
      <c r="NU403" s="18"/>
      <c r="NV403" s="18"/>
      <c r="NW403" s="18"/>
      <c r="NX403" s="18"/>
      <c r="NY403" s="18"/>
      <c r="NZ403" s="18"/>
      <c r="OA403" s="18"/>
      <c r="OB403" s="18"/>
      <c r="OC403" s="18"/>
      <c r="OD403" s="18"/>
      <c r="OE403" s="18"/>
      <c r="OF403" s="18"/>
      <c r="OG403" s="18"/>
      <c r="OH403" s="18"/>
      <c r="OI403" s="18"/>
      <c r="OJ403" s="18"/>
      <c r="OK403" s="18"/>
      <c r="OL403" s="18"/>
      <c r="OM403" s="18"/>
      <c r="ON403" s="18"/>
      <c r="OO403" s="18"/>
      <c r="OP403" s="18"/>
      <c r="OQ403" s="18"/>
      <c r="OR403" s="18"/>
      <c r="OS403" s="18"/>
      <c r="OT403" s="18"/>
      <c r="OU403" s="18"/>
      <c r="OV403" s="18"/>
      <c r="OW403" s="18"/>
      <c r="OX403" s="18"/>
      <c r="OY403" s="18"/>
      <c r="OZ403" s="18"/>
      <c r="PA403" s="18"/>
      <c r="PB403" s="18"/>
      <c r="PC403" s="18"/>
      <c r="PD403" s="18"/>
      <c r="PE403" s="18"/>
      <c r="PF403" s="18"/>
      <c r="PG403" s="18"/>
      <c r="PH403" s="18"/>
      <c r="PI403" s="18"/>
      <c r="PJ403" s="18"/>
      <c r="PK403" s="18"/>
      <c r="PL403" s="18"/>
      <c r="PM403" s="18"/>
      <c r="PN403" s="18"/>
      <c r="PO403" s="18"/>
      <c r="PP403" s="18"/>
      <c r="PQ403" s="18"/>
      <c r="PR403" s="18"/>
      <c r="PS403" s="18"/>
      <c r="PT403" s="18"/>
      <c r="PU403" s="18"/>
      <c r="PV403" s="18"/>
      <c r="PW403" s="18"/>
      <c r="PX403" s="18"/>
      <c r="PY403" s="18"/>
      <c r="PZ403" s="18"/>
      <c r="QA403" s="18"/>
      <c r="QB403" s="18"/>
      <c r="QC403" s="18"/>
      <c r="QD403" s="18"/>
      <c r="QE403" s="18"/>
      <c r="QF403" s="18"/>
      <c r="QG403" s="18"/>
      <c r="QH403" s="18"/>
      <c r="QI403" s="18"/>
      <c r="QJ403" s="18"/>
      <c r="QK403" s="18"/>
      <c r="QL403" s="18"/>
      <c r="QM403" s="18"/>
      <c r="QN403" s="18"/>
      <c r="QO403" s="18"/>
      <c r="QP403" s="18"/>
      <c r="QQ403" s="18"/>
      <c r="QR403" s="18"/>
      <c r="QS403" s="18"/>
      <c r="QT403" s="18"/>
      <c r="QU403" s="18"/>
      <c r="QV403" s="18"/>
      <c r="QW403" s="18"/>
      <c r="QX403" s="18"/>
      <c r="QY403" s="18"/>
      <c r="QZ403" s="18"/>
      <c r="RA403" s="18"/>
      <c r="RB403" s="18"/>
      <c r="RC403" s="18"/>
      <c r="RD403" s="18"/>
      <c r="RE403" s="18"/>
      <c r="RF403" s="18"/>
      <c r="RG403" s="18"/>
      <c r="RH403" s="18"/>
      <c r="RI403" s="18"/>
      <c r="RJ403" s="18"/>
      <c r="RK403" s="18"/>
      <c r="RL403" s="18"/>
      <c r="RM403" s="18"/>
      <c r="RN403" s="18"/>
      <c r="RO403" s="18"/>
      <c r="RP403" s="18"/>
      <c r="RQ403" s="18"/>
      <c r="RR403" s="18"/>
      <c r="RS403" s="18"/>
      <c r="RT403" s="18"/>
      <c r="RU403" s="18"/>
      <c r="RV403" s="18"/>
      <c r="RW403" s="18"/>
      <c r="RX403" s="18"/>
      <c r="RY403" s="18"/>
      <c r="RZ403" s="18"/>
      <c r="SA403" s="18"/>
      <c r="SB403" s="18"/>
      <c r="SC403" s="18"/>
      <c r="SD403" s="18"/>
      <c r="SE403" s="18"/>
      <c r="SF403" s="18"/>
      <c r="SG403" s="18"/>
      <c r="SH403" s="18"/>
      <c r="SI403" s="18"/>
      <c r="SJ403" s="18"/>
      <c r="SK403" s="18"/>
      <c r="SL403" s="18"/>
      <c r="SM403" s="18"/>
      <c r="SN403" s="18"/>
      <c r="SO403" s="18"/>
      <c r="SP403" s="18"/>
      <c r="SQ403" s="18"/>
      <c r="SR403" s="18"/>
      <c r="SS403" s="18"/>
      <c r="ST403" s="18"/>
      <c r="SU403" s="18"/>
      <c r="SV403" s="18"/>
      <c r="SW403" s="18"/>
      <c r="SX403" s="18"/>
      <c r="SY403" s="18"/>
      <c r="SZ403" s="18"/>
      <c r="TA403" s="18"/>
      <c r="TB403" s="18"/>
      <c r="TC403" s="18"/>
      <c r="TD403" s="18"/>
      <c r="TE403" s="18"/>
      <c r="TF403" s="18"/>
      <c r="TG403" s="18"/>
      <c r="TH403" s="18"/>
      <c r="TI403" s="18"/>
      <c r="TJ403" s="18"/>
      <c r="TK403" s="18"/>
      <c r="TL403" s="18"/>
      <c r="TM403" s="18"/>
      <c r="TN403" s="18"/>
      <c r="TO403" s="18"/>
      <c r="TP403" s="18"/>
      <c r="TQ403" s="18"/>
      <c r="TR403" s="18"/>
      <c r="TS403" s="18"/>
      <c r="TT403" s="18"/>
      <c r="TU403" s="18"/>
      <c r="TV403" s="18"/>
      <c r="TW403" s="18"/>
      <c r="TX403" s="18"/>
      <c r="TY403" s="18"/>
      <c r="TZ403" s="18"/>
      <c r="UA403" s="18"/>
      <c r="UB403" s="18"/>
      <c r="UC403" s="18"/>
      <c r="UD403" s="18"/>
      <c r="UE403" s="18"/>
      <c r="UF403" s="18"/>
      <c r="UG403" s="18"/>
      <c r="UH403" s="18"/>
      <c r="UI403" s="18"/>
      <c r="UJ403" s="18"/>
      <c r="UK403" s="18"/>
      <c r="UL403" s="18"/>
      <c r="UM403" s="18"/>
      <c r="UN403" s="18"/>
      <c r="UO403" s="18"/>
      <c r="UP403" s="18"/>
      <c r="UQ403" s="18"/>
      <c r="UR403" s="18"/>
      <c r="US403" s="18"/>
      <c r="UT403" s="18"/>
      <c r="UU403" s="18"/>
      <c r="UV403" s="18"/>
      <c r="UW403" s="18"/>
      <c r="UX403" s="18"/>
      <c r="UY403" s="18"/>
      <c r="UZ403" s="18"/>
      <c r="VA403" s="18"/>
      <c r="VB403" s="18"/>
      <c r="VC403" s="18"/>
      <c r="VD403" s="18"/>
      <c r="VE403" s="18"/>
      <c r="VF403" s="18"/>
      <c r="VG403" s="18"/>
      <c r="VH403" s="18"/>
      <c r="VI403" s="18"/>
      <c r="VJ403" s="18"/>
      <c r="VK403" s="18"/>
      <c r="VL403" s="18"/>
      <c r="VM403" s="18"/>
      <c r="VN403" s="18"/>
      <c r="VO403" s="18"/>
      <c r="VP403" s="18"/>
      <c r="VQ403" s="18"/>
      <c r="VR403" s="18"/>
      <c r="VS403" s="18"/>
      <c r="VT403" s="18"/>
      <c r="VU403" s="18"/>
      <c r="VV403" s="18"/>
      <c r="VW403" s="18"/>
      <c r="VX403" s="18"/>
      <c r="VY403" s="18"/>
      <c r="VZ403" s="18"/>
      <c r="WA403" s="18"/>
      <c r="WB403" s="18"/>
      <c r="WC403" s="18"/>
      <c r="WD403" s="18"/>
      <c r="WE403" s="18"/>
      <c r="WF403" s="18"/>
      <c r="WG403" s="18"/>
      <c r="WH403" s="18"/>
      <c r="WI403" s="18"/>
      <c r="WJ403" s="18"/>
      <c r="WK403" s="18"/>
      <c r="WL403" s="18"/>
      <c r="WM403" s="18"/>
      <c r="WN403" s="18"/>
      <c r="WO403" s="18"/>
      <c r="WP403" s="18"/>
      <c r="WQ403" s="18"/>
      <c r="WR403" s="18"/>
      <c r="WS403" s="18"/>
      <c r="WT403" s="18"/>
      <c r="WU403" s="18"/>
      <c r="WV403" s="18"/>
      <c r="WW403" s="18"/>
      <c r="WX403" s="18"/>
      <c r="WY403" s="18"/>
      <c r="WZ403" s="18"/>
      <c r="XA403" s="18"/>
      <c r="XB403" s="18"/>
      <c r="XC403" s="18"/>
      <c r="XD403" s="18"/>
      <c r="XE403" s="18"/>
      <c r="XF403" s="18"/>
      <c r="XG403" s="18"/>
      <c r="XH403" s="18"/>
      <c r="XI403" s="18"/>
      <c r="XJ403" s="18"/>
      <c r="XK403" s="18"/>
      <c r="XL403" s="18"/>
      <c r="XM403" s="18"/>
      <c r="XN403" s="18"/>
      <c r="XO403" s="18"/>
      <c r="XP403" s="18"/>
      <c r="XQ403" s="18"/>
      <c r="XR403" s="18"/>
      <c r="XS403" s="18"/>
      <c r="XT403" s="18"/>
      <c r="XU403" s="18"/>
      <c r="XV403" s="18"/>
      <c r="XW403" s="18"/>
      <c r="XX403" s="18"/>
      <c r="XY403" s="18"/>
      <c r="XZ403" s="18"/>
      <c r="YA403" s="18"/>
      <c r="YB403" s="18"/>
      <c r="YC403" s="18"/>
      <c r="YD403" s="18"/>
      <c r="YE403" s="18"/>
      <c r="YF403" s="18"/>
      <c r="YG403" s="18"/>
      <c r="YH403" s="18"/>
      <c r="YI403" s="18"/>
      <c r="YJ403" s="18"/>
      <c r="YK403" s="18"/>
      <c r="YL403" s="18"/>
      <c r="YM403" s="18"/>
      <c r="YN403" s="18"/>
      <c r="YO403" s="18"/>
      <c r="YP403" s="18"/>
      <c r="YQ403" s="18"/>
      <c r="YR403" s="18"/>
      <c r="YS403" s="18"/>
      <c r="YT403" s="18"/>
      <c r="YU403" s="18"/>
      <c r="YV403" s="18"/>
      <c r="YW403" s="18"/>
      <c r="YX403" s="18"/>
      <c r="YY403" s="18"/>
      <c r="YZ403" s="18"/>
      <c r="ZA403" s="18"/>
      <c r="ZB403" s="18"/>
      <c r="ZC403" s="18"/>
      <c r="ZD403" s="18"/>
      <c r="ZE403" s="18"/>
      <c r="ZF403" s="18"/>
      <c r="ZG403" s="18"/>
      <c r="ZH403" s="18"/>
      <c r="ZI403" s="18"/>
      <c r="ZJ403" s="18"/>
      <c r="ZK403" s="18"/>
      <c r="ZL403" s="18"/>
      <c r="ZM403" s="18"/>
      <c r="ZN403" s="18"/>
      <c r="ZO403" s="18"/>
      <c r="ZP403" s="18"/>
      <c r="ZQ403" s="18"/>
      <c r="ZR403" s="18"/>
      <c r="ZS403" s="18"/>
      <c r="ZT403" s="18"/>
      <c r="ZU403" s="18"/>
      <c r="ZV403" s="18"/>
      <c r="ZW403" s="18"/>
      <c r="ZX403" s="18"/>
      <c r="ZY403" s="18"/>
      <c r="ZZ403" s="18"/>
      <c r="AAA403" s="18"/>
      <c r="AAB403" s="18"/>
      <c r="AAC403" s="18"/>
      <c r="AAD403" s="18"/>
      <c r="AAE403" s="18"/>
      <c r="AAF403" s="18"/>
      <c r="AAG403" s="18"/>
      <c r="AAH403" s="18"/>
      <c r="AAI403" s="18"/>
      <c r="AAJ403" s="18"/>
      <c r="AAK403" s="18"/>
      <c r="AAL403" s="18"/>
      <c r="AAM403" s="18"/>
      <c r="AAN403" s="18"/>
      <c r="AAO403" s="18"/>
      <c r="AAP403" s="18"/>
      <c r="AAQ403" s="18"/>
      <c r="AAR403" s="18"/>
      <c r="AAS403" s="18"/>
      <c r="AAT403" s="18"/>
      <c r="AAU403" s="18"/>
      <c r="AAV403" s="18"/>
      <c r="AAW403" s="18"/>
      <c r="AAX403" s="18"/>
      <c r="AAY403" s="18"/>
      <c r="AAZ403" s="18"/>
      <c r="ABA403" s="18"/>
      <c r="ABB403" s="18"/>
      <c r="ABC403" s="18"/>
      <c r="ABD403" s="18"/>
      <c r="ABE403" s="18"/>
      <c r="ABF403" s="18"/>
      <c r="ABG403" s="18"/>
      <c r="ABH403" s="18"/>
      <c r="ABI403" s="18"/>
      <c r="ABJ403" s="18"/>
      <c r="ABK403" s="18"/>
      <c r="ABL403" s="18"/>
      <c r="ABM403" s="18"/>
      <c r="ABN403" s="18"/>
      <c r="ABO403" s="18"/>
      <c r="ABP403" s="18"/>
      <c r="ABQ403" s="18"/>
      <c r="ABR403" s="18"/>
      <c r="ABS403" s="18"/>
      <c r="ABT403" s="18"/>
      <c r="ABU403" s="18"/>
      <c r="ABV403" s="18"/>
      <c r="ABW403" s="18"/>
      <c r="ABX403" s="18"/>
      <c r="ABY403" s="18"/>
      <c r="ABZ403" s="18"/>
      <c r="ACA403" s="18"/>
      <c r="ACB403" s="18"/>
      <c r="ACC403" s="18"/>
      <c r="ACD403" s="18"/>
      <c r="ACE403" s="18"/>
      <c r="ACF403" s="18"/>
      <c r="ACG403" s="18"/>
      <c r="ACH403" s="18"/>
      <c r="ACI403" s="18"/>
      <c r="ACJ403" s="18"/>
      <c r="ACK403" s="18"/>
      <c r="ACL403" s="18"/>
      <c r="ACM403" s="18"/>
      <c r="ACN403" s="18"/>
      <c r="ACO403" s="18"/>
      <c r="ACP403" s="18"/>
      <c r="ACQ403" s="18"/>
      <c r="ACR403" s="18"/>
      <c r="ACS403" s="18"/>
      <c r="ACT403" s="18"/>
      <c r="ACU403" s="18"/>
      <c r="ACV403" s="18"/>
      <c r="ACW403" s="18"/>
      <c r="ACX403" s="18"/>
      <c r="ACY403" s="18"/>
      <c r="ACZ403" s="18"/>
      <c r="ADA403" s="18"/>
      <c r="ADB403" s="18"/>
      <c r="ADC403" s="18"/>
      <c r="ADD403" s="18"/>
      <c r="ADE403" s="18"/>
      <c r="ADF403" s="18"/>
      <c r="ADG403" s="18"/>
      <c r="ADH403" s="18"/>
      <c r="ADI403" s="18"/>
      <c r="ADJ403" s="18"/>
      <c r="ADK403" s="18"/>
      <c r="ADL403" s="18"/>
      <c r="ADM403" s="18"/>
      <c r="ADN403" s="18"/>
      <c r="ADO403" s="18"/>
      <c r="ADP403" s="18"/>
      <c r="ADQ403" s="18"/>
      <c r="ADR403" s="18"/>
      <c r="ADS403" s="18"/>
      <c r="ADT403" s="18"/>
      <c r="ADU403" s="18"/>
      <c r="ADV403" s="18"/>
      <c r="ADW403" s="18"/>
      <c r="ADX403" s="18"/>
      <c r="ADY403" s="18"/>
      <c r="ADZ403" s="18"/>
      <c r="AEA403" s="18"/>
      <c r="AEB403" s="18"/>
      <c r="AEC403" s="18"/>
      <c r="AED403" s="18"/>
      <c r="AEE403" s="18"/>
      <c r="AEF403" s="18"/>
      <c r="AEG403" s="18"/>
      <c r="AEH403" s="18"/>
      <c r="AEI403" s="18"/>
      <c r="AEJ403" s="18"/>
      <c r="AEK403" s="18"/>
      <c r="AEL403" s="18"/>
      <c r="AEM403" s="18"/>
      <c r="AEN403" s="18"/>
      <c r="AEO403" s="18"/>
      <c r="AEP403" s="18"/>
      <c r="AEQ403" s="18"/>
      <c r="AER403" s="18"/>
      <c r="AES403" s="18"/>
      <c r="AET403" s="18"/>
      <c r="AEU403" s="18"/>
      <c r="AEV403" s="18"/>
      <c r="AEW403" s="18"/>
      <c r="AEX403" s="18"/>
      <c r="AEY403" s="18"/>
      <c r="AEZ403" s="18"/>
      <c r="AFA403" s="18"/>
      <c r="AFB403" s="18"/>
      <c r="AFC403" s="18"/>
      <c r="AFD403" s="18"/>
      <c r="AFE403" s="18"/>
      <c r="AFF403" s="18"/>
      <c r="AFG403" s="18"/>
      <c r="AFH403" s="18"/>
      <c r="AFI403" s="18"/>
      <c r="AFJ403" s="18"/>
      <c r="AFK403" s="18"/>
      <c r="AFL403" s="18"/>
      <c r="AFM403" s="18"/>
      <c r="AFN403" s="18"/>
      <c r="AFO403" s="18"/>
      <c r="AFP403" s="18"/>
      <c r="AFQ403" s="18"/>
      <c r="AFR403" s="18"/>
      <c r="AFS403" s="18"/>
      <c r="AFT403" s="18"/>
      <c r="AFU403" s="18"/>
      <c r="AFV403" s="18"/>
      <c r="AFW403" s="18"/>
      <c r="AFX403" s="18"/>
      <c r="AFY403" s="18"/>
      <c r="AFZ403" s="18"/>
      <c r="AGA403" s="18"/>
      <c r="AGB403" s="18"/>
      <c r="AGC403" s="18"/>
      <c r="AGD403" s="18"/>
      <c r="AGE403" s="18"/>
      <c r="AGF403" s="18"/>
      <c r="AGG403" s="18"/>
      <c r="AGH403" s="18"/>
      <c r="AGI403" s="18"/>
      <c r="AGJ403" s="18"/>
      <c r="AGK403" s="18"/>
      <c r="AGL403" s="18"/>
      <c r="AGM403" s="18"/>
      <c r="AGN403" s="18"/>
      <c r="AGO403" s="18"/>
      <c r="AGP403" s="18"/>
      <c r="AGQ403" s="18"/>
      <c r="AGR403" s="18"/>
      <c r="AGS403" s="18"/>
      <c r="AGT403" s="18"/>
      <c r="AGU403" s="18"/>
      <c r="AGV403" s="18"/>
      <c r="AGW403" s="18"/>
      <c r="AGX403" s="18"/>
      <c r="AGY403" s="18"/>
      <c r="AGZ403" s="18"/>
      <c r="AHA403" s="18"/>
      <c r="AHB403" s="18"/>
      <c r="AHC403" s="18"/>
      <c r="AHD403" s="18"/>
      <c r="AHE403" s="18"/>
      <c r="AHF403" s="18"/>
      <c r="AHG403" s="18"/>
      <c r="AHH403" s="18"/>
      <c r="AHI403" s="18"/>
      <c r="AHJ403" s="18"/>
      <c r="AHK403" s="18"/>
      <c r="AHL403" s="18"/>
      <c r="AHM403" s="18"/>
      <c r="AHN403" s="18"/>
      <c r="AHO403" s="18"/>
      <c r="AHP403" s="18"/>
      <c r="AHQ403" s="18"/>
      <c r="AHR403" s="18"/>
      <c r="AHS403" s="18"/>
      <c r="AHT403" s="18"/>
      <c r="AHU403" s="18"/>
      <c r="AHV403" s="18"/>
      <c r="AHW403" s="18"/>
      <c r="AHX403" s="18"/>
      <c r="AHY403" s="18"/>
      <c r="AHZ403" s="18"/>
      <c r="AIA403" s="18"/>
      <c r="AIB403" s="18"/>
      <c r="AIC403" s="18"/>
      <c r="AID403" s="18"/>
      <c r="AIE403" s="18"/>
      <c r="AIF403" s="18"/>
      <c r="AIG403" s="18"/>
      <c r="AIH403" s="18"/>
      <c r="AII403" s="18"/>
      <c r="AIJ403" s="18"/>
      <c r="AIK403" s="18"/>
      <c r="AIL403" s="18"/>
      <c r="AIM403" s="18"/>
      <c r="AIN403" s="18"/>
      <c r="AIO403" s="18"/>
      <c r="AIP403" s="18"/>
      <c r="AIQ403" s="18"/>
      <c r="AIR403" s="18"/>
      <c r="AIS403" s="18"/>
      <c r="AIT403" s="18"/>
      <c r="AIU403" s="18"/>
      <c r="AIV403" s="18"/>
      <c r="AIW403" s="18"/>
      <c r="AIX403" s="18"/>
      <c r="AIY403" s="18"/>
      <c r="AIZ403" s="18"/>
      <c r="AJA403" s="18"/>
      <c r="AJB403" s="18"/>
      <c r="AJC403" s="18"/>
      <c r="AJD403" s="18"/>
      <c r="AJE403" s="18"/>
      <c r="AJF403" s="18"/>
      <c r="AJG403" s="18"/>
      <c r="AJH403" s="18"/>
      <c r="AJI403" s="18"/>
      <c r="AJJ403" s="18"/>
      <c r="AJK403" s="18"/>
      <c r="AJL403" s="18"/>
      <c r="AJM403" s="18"/>
      <c r="AJN403" s="18"/>
      <c r="AJO403" s="18"/>
      <c r="AJP403" s="18"/>
      <c r="AJQ403" s="18"/>
      <c r="AJR403" s="18"/>
      <c r="AJS403" s="18"/>
      <c r="AJT403" s="18"/>
      <c r="AJU403" s="18"/>
      <c r="AJV403" s="18"/>
      <c r="AJW403" s="18"/>
      <c r="AJX403" s="18"/>
      <c r="AJY403" s="18"/>
      <c r="AJZ403" s="18"/>
      <c r="AKA403" s="18"/>
      <c r="AKB403" s="18"/>
      <c r="AKC403" s="18"/>
      <c r="AKD403" s="18"/>
      <c r="AKE403" s="18"/>
      <c r="AKF403" s="18"/>
      <c r="AKG403" s="18"/>
      <c r="AKH403" s="18"/>
      <c r="AKI403" s="18"/>
      <c r="AKJ403" s="18"/>
      <c r="AKK403" s="18"/>
      <c r="AKL403" s="18"/>
      <c r="AKM403" s="18"/>
      <c r="AKN403" s="18"/>
      <c r="AKO403" s="18"/>
      <c r="AKP403" s="18"/>
      <c r="AKQ403" s="18"/>
      <c r="AKR403" s="18"/>
      <c r="AKS403" s="18"/>
      <c r="AKT403" s="18"/>
      <c r="AKU403" s="18"/>
      <c r="AKV403" s="18"/>
      <c r="AKW403" s="18"/>
      <c r="AKX403" s="18"/>
      <c r="AKY403" s="18"/>
      <c r="AKZ403" s="18"/>
      <c r="ALA403" s="18"/>
      <c r="ALB403" s="18"/>
      <c r="ALC403" s="18"/>
      <c r="ALD403" s="18"/>
      <c r="ALE403" s="18"/>
      <c r="ALF403" s="18"/>
      <c r="ALG403" s="18"/>
      <c r="ALH403" s="18"/>
      <c r="ALI403" s="18"/>
      <c r="ALJ403" s="18"/>
      <c r="ALK403" s="18"/>
      <c r="ALL403" s="18"/>
      <c r="ALM403" s="18"/>
      <c r="ALN403" s="18"/>
      <c r="ALO403" s="18"/>
      <c r="ALP403" s="18"/>
      <c r="ALQ403" s="18"/>
      <c r="ALR403" s="18"/>
      <c r="ALS403" s="18"/>
      <c r="ALT403" s="18"/>
      <c r="ALU403" s="18"/>
      <c r="ALV403" s="18"/>
      <c r="ALW403" s="18"/>
      <c r="ALX403" s="18"/>
      <c r="ALY403" s="18"/>
      <c r="ALZ403" s="18"/>
      <c r="AMA403" s="18"/>
      <c r="AMB403" s="18"/>
      <c r="AMC403" s="18"/>
      <c r="AMD403" s="18"/>
      <c r="AME403" s="18"/>
      <c r="AMF403" s="18"/>
      <c r="AMG403" s="18"/>
      <c r="AMH403" s="18"/>
      <c r="AMI403" s="18"/>
      <c r="AMJ403" s="18"/>
      <c r="AMK403" s="18"/>
    </row>
    <row r="404" spans="1:1025" s="1" customFormat="1" ht="24.75" customHeight="1" x14ac:dyDescent="0.2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18"/>
      <c r="BE404" s="18"/>
      <c r="BF404" s="18"/>
      <c r="BG404" s="18"/>
      <c r="BH404" s="18"/>
      <c r="BI404" s="18"/>
      <c r="BJ404" s="18"/>
      <c r="BK404" s="18"/>
      <c r="BL404" s="18"/>
      <c r="BM404" s="18"/>
      <c r="BN404" s="18"/>
      <c r="BO404" s="18"/>
      <c r="BP404" s="18"/>
      <c r="BQ404" s="18"/>
      <c r="BR404" s="18"/>
      <c r="BS404" s="18"/>
      <c r="BT404" s="18"/>
      <c r="BU404" s="18"/>
      <c r="BV404" s="18"/>
      <c r="BW404" s="18"/>
      <c r="BX404" s="18"/>
      <c r="BY404" s="18"/>
      <c r="BZ404" s="18"/>
      <c r="CA404" s="18"/>
      <c r="CB404" s="18"/>
      <c r="CC404" s="18"/>
      <c r="CD404" s="18"/>
      <c r="CE404" s="18"/>
      <c r="CF404" s="18"/>
      <c r="CG404" s="18"/>
      <c r="CH404" s="18"/>
      <c r="CI404" s="18"/>
      <c r="CJ404" s="18"/>
      <c r="CK404" s="18"/>
      <c r="CL404" s="18"/>
      <c r="CM404" s="18"/>
      <c r="CN404" s="18"/>
      <c r="CO404" s="18"/>
      <c r="CP404" s="18"/>
      <c r="CQ404" s="18"/>
      <c r="CR404" s="18"/>
      <c r="CS404" s="18"/>
      <c r="CT404" s="18"/>
      <c r="CU404" s="18"/>
      <c r="CV404" s="18"/>
      <c r="CW404" s="18"/>
      <c r="CX404" s="18"/>
      <c r="CY404" s="18"/>
      <c r="CZ404" s="18"/>
      <c r="DA404" s="18"/>
      <c r="DB404" s="18"/>
      <c r="DC404" s="18"/>
      <c r="DD404" s="18"/>
      <c r="DE404" s="18"/>
      <c r="DF404" s="18"/>
      <c r="DG404" s="18"/>
      <c r="DH404" s="18"/>
      <c r="DI404" s="18"/>
      <c r="DJ404" s="18"/>
      <c r="DK404" s="18"/>
      <c r="DL404" s="18"/>
      <c r="DM404" s="18"/>
      <c r="DN404" s="18"/>
      <c r="DO404" s="18"/>
      <c r="DP404" s="18"/>
      <c r="DQ404" s="18"/>
      <c r="DR404" s="18"/>
      <c r="DS404" s="18"/>
      <c r="DT404" s="18"/>
      <c r="DU404" s="18"/>
      <c r="DV404" s="18"/>
      <c r="DW404" s="18"/>
      <c r="DX404" s="18"/>
      <c r="DY404" s="18"/>
      <c r="DZ404" s="18"/>
      <c r="EA404" s="18"/>
      <c r="EB404" s="18"/>
      <c r="EC404" s="18"/>
      <c r="ED404" s="18"/>
      <c r="EE404" s="18"/>
      <c r="EF404" s="18"/>
      <c r="EG404" s="18"/>
      <c r="EH404" s="18"/>
      <c r="EI404" s="18"/>
      <c r="EJ404" s="18"/>
      <c r="EK404" s="18"/>
      <c r="EL404" s="18"/>
      <c r="EM404" s="18"/>
      <c r="EN404" s="18"/>
      <c r="EO404" s="18"/>
      <c r="EP404" s="18"/>
      <c r="EQ404" s="18"/>
      <c r="ER404" s="18"/>
      <c r="ES404" s="18"/>
      <c r="ET404" s="18"/>
      <c r="EU404" s="18"/>
      <c r="EV404" s="18"/>
      <c r="EW404" s="18"/>
      <c r="EX404" s="18"/>
      <c r="EY404" s="18"/>
      <c r="EZ404" s="18"/>
      <c r="FA404" s="18"/>
      <c r="FB404" s="18"/>
      <c r="FC404" s="18"/>
      <c r="FD404" s="18"/>
      <c r="FE404" s="18"/>
      <c r="FF404" s="18"/>
      <c r="FG404" s="18"/>
      <c r="FH404" s="18"/>
      <c r="FI404" s="18"/>
      <c r="FJ404" s="18"/>
      <c r="FK404" s="18"/>
      <c r="FL404" s="18"/>
      <c r="FM404" s="18"/>
      <c r="FN404" s="18"/>
      <c r="FO404" s="18"/>
      <c r="FP404" s="18"/>
      <c r="FQ404" s="18"/>
      <c r="FR404" s="18"/>
      <c r="FS404" s="18"/>
      <c r="FT404" s="18"/>
      <c r="FU404" s="18"/>
      <c r="FV404" s="18"/>
      <c r="FW404" s="18"/>
      <c r="FX404" s="18"/>
      <c r="FY404" s="18"/>
      <c r="FZ404" s="18"/>
      <c r="GA404" s="18"/>
      <c r="GB404" s="18"/>
      <c r="GC404" s="18"/>
      <c r="GD404" s="18"/>
      <c r="GE404" s="18"/>
      <c r="GF404" s="18"/>
      <c r="GG404" s="18"/>
      <c r="GH404" s="18"/>
      <c r="GI404" s="18"/>
      <c r="GJ404" s="18"/>
      <c r="GK404" s="18"/>
      <c r="GL404" s="18"/>
      <c r="GM404" s="18"/>
      <c r="GN404" s="18"/>
      <c r="GO404" s="18"/>
      <c r="GP404" s="18"/>
      <c r="GQ404" s="18"/>
      <c r="GR404" s="18"/>
      <c r="GS404" s="18"/>
      <c r="GT404" s="18"/>
      <c r="GU404" s="18"/>
      <c r="GV404" s="18"/>
      <c r="GW404" s="18"/>
      <c r="GX404" s="18"/>
      <c r="GY404" s="18"/>
      <c r="GZ404" s="18"/>
      <c r="HA404" s="18"/>
      <c r="HB404" s="18"/>
      <c r="HC404" s="18"/>
      <c r="HD404" s="18"/>
      <c r="HE404" s="18"/>
      <c r="HF404" s="18"/>
      <c r="HG404" s="18"/>
      <c r="HH404" s="18"/>
      <c r="HI404" s="18"/>
      <c r="HJ404" s="18"/>
      <c r="HK404" s="18"/>
      <c r="HL404" s="18"/>
      <c r="HM404" s="18"/>
      <c r="HN404" s="18"/>
      <c r="HO404" s="18"/>
      <c r="HP404" s="18"/>
      <c r="HQ404" s="18"/>
      <c r="HR404" s="18"/>
      <c r="HS404" s="18"/>
      <c r="HT404" s="18"/>
      <c r="HU404" s="18"/>
      <c r="HV404" s="18"/>
      <c r="HW404" s="18"/>
      <c r="HX404" s="18"/>
      <c r="HY404" s="18"/>
      <c r="HZ404" s="18"/>
      <c r="IA404" s="18"/>
      <c r="IB404" s="18"/>
      <c r="IC404" s="18"/>
      <c r="ID404" s="18"/>
      <c r="IE404" s="18"/>
      <c r="IF404" s="18"/>
      <c r="IG404" s="18"/>
      <c r="IH404" s="18"/>
      <c r="II404" s="18"/>
      <c r="IJ404" s="18"/>
      <c r="IK404" s="18"/>
      <c r="IL404" s="18"/>
      <c r="IM404" s="18"/>
      <c r="IN404" s="18"/>
      <c r="IO404" s="18"/>
      <c r="IP404" s="18"/>
      <c r="IQ404" s="18"/>
      <c r="IR404" s="18"/>
      <c r="IS404" s="18"/>
      <c r="IT404" s="18"/>
      <c r="IU404" s="18"/>
      <c r="IV404" s="18"/>
      <c r="IW404" s="18"/>
      <c r="IX404" s="18"/>
      <c r="IY404" s="18"/>
      <c r="IZ404" s="18"/>
      <c r="JA404" s="18"/>
      <c r="JB404" s="18"/>
      <c r="JC404" s="18"/>
      <c r="JD404" s="18"/>
      <c r="JE404" s="18"/>
      <c r="JF404" s="18"/>
      <c r="JG404" s="18"/>
      <c r="JH404" s="18"/>
      <c r="JI404" s="18"/>
      <c r="JJ404" s="18"/>
      <c r="JK404" s="18"/>
      <c r="JL404" s="18"/>
      <c r="JM404" s="18"/>
      <c r="JN404" s="18"/>
      <c r="JO404" s="18"/>
      <c r="JP404" s="18"/>
      <c r="JQ404" s="18"/>
      <c r="JR404" s="18"/>
      <c r="JS404" s="18"/>
      <c r="JT404" s="18"/>
      <c r="JU404" s="18"/>
      <c r="JV404" s="18"/>
      <c r="JW404" s="18"/>
      <c r="JX404" s="18"/>
      <c r="JY404" s="18"/>
      <c r="JZ404" s="18"/>
      <c r="KA404" s="18"/>
      <c r="KB404" s="18"/>
      <c r="KC404" s="18"/>
      <c r="KD404" s="18"/>
      <c r="KE404" s="18"/>
      <c r="KF404" s="18"/>
      <c r="KG404" s="18"/>
      <c r="KH404" s="18"/>
      <c r="KI404" s="18"/>
      <c r="KJ404" s="18"/>
      <c r="KK404" s="18"/>
      <c r="KL404" s="18"/>
      <c r="KM404" s="18"/>
      <c r="KN404" s="18"/>
      <c r="KO404" s="18"/>
      <c r="KP404" s="18"/>
      <c r="KQ404" s="18"/>
      <c r="KR404" s="18"/>
      <c r="KS404" s="18"/>
      <c r="KT404" s="18"/>
      <c r="KU404" s="18"/>
      <c r="KV404" s="18"/>
      <c r="KW404" s="18"/>
      <c r="KX404" s="18"/>
      <c r="KY404" s="18"/>
      <c r="KZ404" s="18"/>
      <c r="LA404" s="18"/>
      <c r="LB404" s="18"/>
      <c r="LC404" s="18"/>
      <c r="LD404" s="18"/>
      <c r="LE404" s="18"/>
      <c r="LF404" s="18"/>
      <c r="LG404" s="18"/>
      <c r="LH404" s="18"/>
      <c r="LI404" s="18"/>
      <c r="LJ404" s="18"/>
      <c r="LK404" s="18"/>
      <c r="LL404" s="23"/>
      <c r="LM404" s="92" t="s">
        <v>70</v>
      </c>
      <c r="LN404" s="93">
        <v>0.20760000000000001</v>
      </c>
      <c r="LO404" s="93">
        <v>0.24179999999999999</v>
      </c>
      <c r="LP404" s="93">
        <v>0.26440000000000002</v>
      </c>
      <c r="LQ404" s="23"/>
      <c r="LR404" s="93">
        <v>3.4299999999999997E-2</v>
      </c>
      <c r="LS404" s="93">
        <v>4.9299999999999997E-2</v>
      </c>
      <c r="LT404" s="93">
        <v>6.7100000000000007E-2</v>
      </c>
      <c r="LU404" s="94"/>
      <c r="LV404" s="93">
        <v>2.8E-3</v>
      </c>
      <c r="LW404" s="93">
        <v>4.8999999999999998E-3</v>
      </c>
      <c r="LX404" s="93">
        <v>7.4999999999999997E-3</v>
      </c>
      <c r="LY404" s="94"/>
      <c r="LZ404" s="93">
        <v>0.01</v>
      </c>
      <c r="MA404" s="93">
        <v>1.3899999999999999E-2</v>
      </c>
      <c r="MB404" s="93">
        <v>1.7399999999999999E-2</v>
      </c>
      <c r="MC404" s="95"/>
      <c r="MD404" s="96">
        <v>9.4000000000000004E-3</v>
      </c>
      <c r="ME404" s="96">
        <v>9.9000000000000008E-3</v>
      </c>
      <c r="MF404" s="96">
        <v>1.17E-2</v>
      </c>
      <c r="MG404" s="95"/>
      <c r="MH404" s="96">
        <v>6.7400000000000002E-2</v>
      </c>
      <c r="MI404" s="96">
        <v>8.0399999999999999E-2</v>
      </c>
      <c r="MJ404" s="96">
        <v>9.4E-2</v>
      </c>
      <c r="MK404" s="18"/>
      <c r="ML404" s="18"/>
      <c r="MM404" s="18"/>
      <c r="MN404" s="91" t="s">
        <v>71</v>
      </c>
      <c r="MO404" s="18"/>
      <c r="MP404" s="18"/>
      <c r="MQ404" s="18"/>
      <c r="MR404" s="18"/>
      <c r="MS404" s="18"/>
      <c r="MT404" s="18"/>
      <c r="MU404" s="18"/>
      <c r="MV404" s="18"/>
      <c r="MW404" s="18"/>
      <c r="MX404" s="18"/>
      <c r="MY404" s="18"/>
      <c r="MZ404" s="18"/>
      <c r="NA404" s="18"/>
      <c r="NB404" s="18"/>
      <c r="NC404" s="18"/>
      <c r="ND404" s="18"/>
      <c r="NE404" s="18"/>
      <c r="NF404" s="18"/>
      <c r="NG404" s="18"/>
      <c r="NH404" s="18"/>
      <c r="NI404" s="18"/>
      <c r="NJ404" s="18"/>
      <c r="NK404" s="18"/>
      <c r="NL404" s="18"/>
      <c r="NM404" s="18"/>
      <c r="NN404" s="18"/>
      <c r="NO404" s="18"/>
      <c r="NP404" s="18"/>
      <c r="NQ404" s="18"/>
      <c r="NR404" s="18"/>
      <c r="NS404" s="18"/>
      <c r="NT404" s="18"/>
      <c r="NU404" s="18"/>
      <c r="NV404" s="18"/>
      <c r="NW404" s="18"/>
      <c r="NX404" s="18"/>
      <c r="NY404" s="18"/>
      <c r="NZ404" s="18"/>
      <c r="OA404" s="18"/>
      <c r="OB404" s="18"/>
      <c r="OC404" s="18"/>
      <c r="OD404" s="18"/>
      <c r="OE404" s="18"/>
      <c r="OF404" s="18"/>
      <c r="OG404" s="18"/>
      <c r="OH404" s="18"/>
      <c r="OI404" s="18"/>
      <c r="OJ404" s="18"/>
      <c r="OK404" s="18"/>
      <c r="OL404" s="18"/>
      <c r="OM404" s="18"/>
      <c r="ON404" s="18"/>
      <c r="OO404" s="18"/>
      <c r="OP404" s="18"/>
      <c r="OQ404" s="18"/>
      <c r="OR404" s="18"/>
      <c r="OS404" s="18"/>
      <c r="OT404" s="18"/>
      <c r="OU404" s="18"/>
      <c r="OV404" s="18"/>
      <c r="OW404" s="18"/>
      <c r="OX404" s="18"/>
      <c r="OY404" s="18"/>
      <c r="OZ404" s="18"/>
      <c r="PA404" s="18"/>
      <c r="PB404" s="18"/>
      <c r="PC404" s="18"/>
      <c r="PD404" s="18"/>
      <c r="PE404" s="18"/>
      <c r="PF404" s="18"/>
      <c r="PG404" s="18"/>
      <c r="PH404" s="18"/>
      <c r="PI404" s="18"/>
      <c r="PJ404" s="18"/>
      <c r="PK404" s="18"/>
      <c r="PL404" s="18"/>
      <c r="PM404" s="18"/>
      <c r="PN404" s="18"/>
      <c r="PO404" s="18"/>
      <c r="PP404" s="18"/>
      <c r="PQ404" s="18"/>
      <c r="PR404" s="18"/>
      <c r="PS404" s="18"/>
      <c r="PT404" s="18"/>
      <c r="PU404" s="18"/>
      <c r="PV404" s="18"/>
      <c r="PW404" s="18"/>
      <c r="PX404" s="18"/>
      <c r="PY404" s="18"/>
      <c r="PZ404" s="18"/>
      <c r="QA404" s="18"/>
      <c r="QB404" s="18"/>
      <c r="QC404" s="18"/>
      <c r="QD404" s="18"/>
      <c r="QE404" s="18"/>
      <c r="QF404" s="18"/>
      <c r="QG404" s="18"/>
      <c r="QH404" s="18"/>
      <c r="QI404" s="18"/>
      <c r="QJ404" s="18"/>
      <c r="QK404" s="18"/>
      <c r="QL404" s="18"/>
      <c r="QM404" s="18"/>
      <c r="QN404" s="18"/>
      <c r="QO404" s="18"/>
      <c r="QP404" s="18"/>
      <c r="QQ404" s="18"/>
      <c r="QR404" s="18"/>
      <c r="QS404" s="18"/>
      <c r="QT404" s="18"/>
      <c r="QU404" s="18"/>
      <c r="QV404" s="18"/>
      <c r="QW404" s="18"/>
      <c r="QX404" s="18"/>
      <c r="QY404" s="18"/>
      <c r="QZ404" s="18"/>
      <c r="RA404" s="18"/>
      <c r="RB404" s="18"/>
      <c r="RC404" s="18"/>
      <c r="RD404" s="18"/>
      <c r="RE404" s="18"/>
      <c r="RF404" s="18"/>
      <c r="RG404" s="18"/>
      <c r="RH404" s="18"/>
      <c r="RI404" s="18"/>
      <c r="RJ404" s="18"/>
      <c r="RK404" s="18"/>
      <c r="RL404" s="18"/>
      <c r="RM404" s="18"/>
      <c r="RN404" s="18"/>
      <c r="RO404" s="18"/>
      <c r="RP404" s="18"/>
      <c r="RQ404" s="18"/>
      <c r="RR404" s="18"/>
      <c r="RS404" s="18"/>
      <c r="RT404" s="18"/>
      <c r="RU404" s="18"/>
      <c r="RV404" s="18"/>
      <c r="RW404" s="18"/>
      <c r="RX404" s="18"/>
      <c r="RY404" s="18"/>
      <c r="RZ404" s="18"/>
      <c r="SA404" s="18"/>
      <c r="SB404" s="18"/>
      <c r="SC404" s="18"/>
      <c r="SD404" s="18"/>
      <c r="SE404" s="18"/>
      <c r="SF404" s="18"/>
      <c r="SG404" s="18"/>
      <c r="SH404" s="18"/>
      <c r="SI404" s="18"/>
      <c r="SJ404" s="18"/>
      <c r="SK404" s="18"/>
      <c r="SL404" s="18"/>
      <c r="SM404" s="18"/>
      <c r="SN404" s="18"/>
      <c r="SO404" s="18"/>
      <c r="SP404" s="18"/>
      <c r="SQ404" s="18"/>
      <c r="SR404" s="18"/>
      <c r="SS404" s="18"/>
      <c r="ST404" s="18"/>
      <c r="SU404" s="18"/>
      <c r="SV404" s="18"/>
      <c r="SW404" s="18"/>
      <c r="SX404" s="18"/>
      <c r="SY404" s="18"/>
      <c r="SZ404" s="18"/>
      <c r="TA404" s="18"/>
      <c r="TB404" s="18"/>
      <c r="TC404" s="18"/>
      <c r="TD404" s="18"/>
      <c r="TE404" s="18"/>
      <c r="TF404" s="18"/>
      <c r="TG404" s="18"/>
      <c r="TH404" s="18"/>
      <c r="TI404" s="18"/>
      <c r="TJ404" s="18"/>
      <c r="TK404" s="18"/>
      <c r="TL404" s="18"/>
      <c r="TM404" s="18"/>
      <c r="TN404" s="18"/>
      <c r="TO404" s="18"/>
      <c r="TP404" s="18"/>
      <c r="TQ404" s="18"/>
      <c r="TR404" s="18"/>
      <c r="TS404" s="18"/>
      <c r="TT404" s="18"/>
      <c r="TU404" s="18"/>
      <c r="TV404" s="18"/>
      <c r="TW404" s="18"/>
      <c r="TX404" s="18"/>
      <c r="TY404" s="18"/>
      <c r="TZ404" s="18"/>
      <c r="UA404" s="18"/>
      <c r="UB404" s="18"/>
      <c r="UC404" s="18"/>
      <c r="UD404" s="18"/>
      <c r="UE404" s="18"/>
      <c r="UF404" s="18"/>
      <c r="UG404" s="18"/>
      <c r="UH404" s="18"/>
      <c r="UI404" s="18"/>
      <c r="UJ404" s="18"/>
      <c r="UK404" s="18"/>
      <c r="UL404" s="18"/>
      <c r="UM404" s="18"/>
      <c r="UN404" s="18"/>
      <c r="UO404" s="18"/>
      <c r="UP404" s="18"/>
      <c r="UQ404" s="18"/>
      <c r="UR404" s="18"/>
      <c r="US404" s="18"/>
      <c r="UT404" s="18"/>
      <c r="UU404" s="18"/>
      <c r="UV404" s="18"/>
      <c r="UW404" s="18"/>
      <c r="UX404" s="18"/>
      <c r="UY404" s="18"/>
      <c r="UZ404" s="18"/>
      <c r="VA404" s="18"/>
      <c r="VB404" s="18"/>
      <c r="VC404" s="18"/>
      <c r="VD404" s="18"/>
      <c r="VE404" s="18"/>
      <c r="VF404" s="18"/>
      <c r="VG404" s="18"/>
      <c r="VH404" s="18"/>
      <c r="VI404" s="18"/>
      <c r="VJ404" s="18"/>
      <c r="VK404" s="18"/>
      <c r="VL404" s="18"/>
      <c r="VM404" s="18"/>
      <c r="VN404" s="18"/>
      <c r="VO404" s="18"/>
      <c r="VP404" s="18"/>
      <c r="VQ404" s="18"/>
      <c r="VR404" s="18"/>
      <c r="VS404" s="18"/>
      <c r="VT404" s="18"/>
      <c r="VU404" s="18"/>
      <c r="VV404" s="18"/>
      <c r="VW404" s="18"/>
      <c r="VX404" s="18"/>
      <c r="VY404" s="18"/>
      <c r="VZ404" s="18"/>
      <c r="WA404" s="18"/>
      <c r="WB404" s="18"/>
      <c r="WC404" s="18"/>
      <c r="WD404" s="18"/>
      <c r="WE404" s="18"/>
      <c r="WF404" s="18"/>
      <c r="WG404" s="18"/>
      <c r="WH404" s="18"/>
      <c r="WI404" s="18"/>
      <c r="WJ404" s="18"/>
      <c r="WK404" s="18"/>
      <c r="WL404" s="18"/>
      <c r="WM404" s="18"/>
      <c r="WN404" s="18"/>
      <c r="WO404" s="18"/>
      <c r="WP404" s="18"/>
      <c r="WQ404" s="18"/>
      <c r="WR404" s="18"/>
      <c r="WS404" s="18"/>
      <c r="WT404" s="18"/>
      <c r="WU404" s="18"/>
      <c r="WV404" s="18"/>
      <c r="WW404" s="18"/>
      <c r="WX404" s="18"/>
      <c r="WY404" s="18"/>
      <c r="WZ404" s="18"/>
      <c r="XA404" s="18"/>
      <c r="XB404" s="18"/>
      <c r="XC404" s="18"/>
      <c r="XD404" s="18"/>
      <c r="XE404" s="18"/>
      <c r="XF404" s="18"/>
      <c r="XG404" s="18"/>
      <c r="XH404" s="18"/>
      <c r="XI404" s="18"/>
      <c r="XJ404" s="18"/>
      <c r="XK404" s="18"/>
      <c r="XL404" s="18"/>
      <c r="XM404" s="18"/>
      <c r="XN404" s="18"/>
      <c r="XO404" s="18"/>
      <c r="XP404" s="18"/>
      <c r="XQ404" s="18"/>
      <c r="XR404" s="18"/>
      <c r="XS404" s="18"/>
      <c r="XT404" s="18"/>
      <c r="XU404" s="18"/>
      <c r="XV404" s="18"/>
      <c r="XW404" s="18"/>
      <c r="XX404" s="18"/>
      <c r="XY404" s="18"/>
      <c r="XZ404" s="18"/>
      <c r="YA404" s="18"/>
      <c r="YB404" s="18"/>
      <c r="YC404" s="18"/>
      <c r="YD404" s="18"/>
      <c r="YE404" s="18"/>
      <c r="YF404" s="18"/>
      <c r="YG404" s="18"/>
      <c r="YH404" s="18"/>
      <c r="YI404" s="18"/>
      <c r="YJ404" s="18"/>
      <c r="YK404" s="18"/>
      <c r="YL404" s="18"/>
      <c r="YM404" s="18"/>
      <c r="YN404" s="18"/>
      <c r="YO404" s="18"/>
      <c r="YP404" s="18"/>
      <c r="YQ404" s="18"/>
      <c r="YR404" s="18"/>
      <c r="YS404" s="18"/>
      <c r="YT404" s="18"/>
      <c r="YU404" s="18"/>
      <c r="YV404" s="18"/>
      <c r="YW404" s="18"/>
      <c r="YX404" s="18"/>
      <c r="YY404" s="18"/>
      <c r="YZ404" s="18"/>
      <c r="ZA404" s="18"/>
      <c r="ZB404" s="18"/>
      <c r="ZC404" s="18"/>
      <c r="ZD404" s="18"/>
      <c r="ZE404" s="18"/>
      <c r="ZF404" s="18"/>
      <c r="ZG404" s="18"/>
      <c r="ZH404" s="18"/>
      <c r="ZI404" s="18"/>
      <c r="ZJ404" s="18"/>
      <c r="ZK404" s="18"/>
      <c r="ZL404" s="18"/>
      <c r="ZM404" s="18"/>
      <c r="ZN404" s="18"/>
      <c r="ZO404" s="18"/>
      <c r="ZP404" s="18"/>
      <c r="ZQ404" s="18"/>
      <c r="ZR404" s="18"/>
      <c r="ZS404" s="18"/>
      <c r="ZT404" s="18"/>
      <c r="ZU404" s="18"/>
      <c r="ZV404" s="18"/>
      <c r="ZW404" s="18"/>
      <c r="ZX404" s="18"/>
      <c r="ZY404" s="18"/>
      <c r="ZZ404" s="18"/>
      <c r="AAA404" s="18"/>
      <c r="AAB404" s="18"/>
      <c r="AAC404" s="18"/>
      <c r="AAD404" s="18"/>
      <c r="AAE404" s="18"/>
      <c r="AAF404" s="18"/>
      <c r="AAG404" s="18"/>
      <c r="AAH404" s="18"/>
      <c r="AAI404" s="18"/>
      <c r="AAJ404" s="18"/>
      <c r="AAK404" s="18"/>
      <c r="AAL404" s="18"/>
      <c r="AAM404" s="18"/>
      <c r="AAN404" s="18"/>
      <c r="AAO404" s="18"/>
      <c r="AAP404" s="18"/>
      <c r="AAQ404" s="18"/>
      <c r="AAR404" s="18"/>
      <c r="AAS404" s="18"/>
      <c r="AAT404" s="18"/>
      <c r="AAU404" s="18"/>
      <c r="AAV404" s="18"/>
      <c r="AAW404" s="18"/>
      <c r="AAX404" s="18"/>
      <c r="AAY404" s="18"/>
      <c r="AAZ404" s="18"/>
      <c r="ABA404" s="18"/>
      <c r="ABB404" s="18"/>
      <c r="ABC404" s="18"/>
      <c r="ABD404" s="18"/>
      <c r="ABE404" s="18"/>
      <c r="ABF404" s="18"/>
      <c r="ABG404" s="18"/>
      <c r="ABH404" s="18"/>
      <c r="ABI404" s="18"/>
      <c r="ABJ404" s="18"/>
      <c r="ABK404" s="18"/>
      <c r="ABL404" s="18"/>
      <c r="ABM404" s="18"/>
      <c r="ABN404" s="18"/>
      <c r="ABO404" s="18"/>
      <c r="ABP404" s="18"/>
      <c r="ABQ404" s="18"/>
      <c r="ABR404" s="18"/>
      <c r="ABS404" s="18"/>
      <c r="ABT404" s="18"/>
      <c r="ABU404" s="18"/>
      <c r="ABV404" s="18"/>
      <c r="ABW404" s="18"/>
      <c r="ABX404" s="18"/>
      <c r="ABY404" s="18"/>
      <c r="ABZ404" s="18"/>
      <c r="ACA404" s="18"/>
      <c r="ACB404" s="18"/>
      <c r="ACC404" s="18"/>
      <c r="ACD404" s="18"/>
      <c r="ACE404" s="18"/>
      <c r="ACF404" s="18"/>
      <c r="ACG404" s="18"/>
      <c r="ACH404" s="18"/>
      <c r="ACI404" s="18"/>
      <c r="ACJ404" s="18"/>
      <c r="ACK404" s="18"/>
      <c r="ACL404" s="18"/>
      <c r="ACM404" s="18"/>
      <c r="ACN404" s="18"/>
      <c r="ACO404" s="18"/>
      <c r="ACP404" s="18"/>
      <c r="ACQ404" s="18"/>
      <c r="ACR404" s="18"/>
      <c r="ACS404" s="18"/>
      <c r="ACT404" s="18"/>
      <c r="ACU404" s="18"/>
      <c r="ACV404" s="18"/>
      <c r="ACW404" s="18"/>
      <c r="ACX404" s="18"/>
      <c r="ACY404" s="18"/>
      <c r="ACZ404" s="18"/>
      <c r="ADA404" s="18"/>
      <c r="ADB404" s="18"/>
      <c r="ADC404" s="18"/>
      <c r="ADD404" s="18"/>
      <c r="ADE404" s="18"/>
      <c r="ADF404" s="18"/>
      <c r="ADG404" s="18"/>
      <c r="ADH404" s="18"/>
      <c r="ADI404" s="18"/>
      <c r="ADJ404" s="18"/>
      <c r="ADK404" s="18"/>
      <c r="ADL404" s="18"/>
      <c r="ADM404" s="18"/>
      <c r="ADN404" s="18"/>
      <c r="ADO404" s="18"/>
      <c r="ADP404" s="18"/>
      <c r="ADQ404" s="18"/>
      <c r="ADR404" s="18"/>
      <c r="ADS404" s="18"/>
      <c r="ADT404" s="18"/>
      <c r="ADU404" s="18"/>
      <c r="ADV404" s="18"/>
      <c r="ADW404" s="18"/>
      <c r="ADX404" s="18"/>
      <c r="ADY404" s="18"/>
      <c r="ADZ404" s="18"/>
      <c r="AEA404" s="18"/>
      <c r="AEB404" s="18"/>
      <c r="AEC404" s="18"/>
      <c r="AED404" s="18"/>
      <c r="AEE404" s="18"/>
      <c r="AEF404" s="18"/>
      <c r="AEG404" s="18"/>
      <c r="AEH404" s="18"/>
      <c r="AEI404" s="18"/>
      <c r="AEJ404" s="18"/>
      <c r="AEK404" s="18"/>
      <c r="AEL404" s="18"/>
      <c r="AEM404" s="18"/>
      <c r="AEN404" s="18"/>
      <c r="AEO404" s="18"/>
      <c r="AEP404" s="18"/>
      <c r="AEQ404" s="18"/>
      <c r="AER404" s="18"/>
      <c r="AES404" s="18"/>
      <c r="AET404" s="18"/>
      <c r="AEU404" s="18"/>
      <c r="AEV404" s="18"/>
      <c r="AEW404" s="18"/>
      <c r="AEX404" s="18"/>
      <c r="AEY404" s="18"/>
      <c r="AEZ404" s="18"/>
      <c r="AFA404" s="18"/>
      <c r="AFB404" s="18"/>
      <c r="AFC404" s="18"/>
      <c r="AFD404" s="18"/>
      <c r="AFE404" s="18"/>
      <c r="AFF404" s="18"/>
      <c r="AFG404" s="18"/>
      <c r="AFH404" s="18"/>
      <c r="AFI404" s="18"/>
      <c r="AFJ404" s="18"/>
      <c r="AFK404" s="18"/>
      <c r="AFL404" s="18"/>
      <c r="AFM404" s="18"/>
      <c r="AFN404" s="18"/>
      <c r="AFO404" s="18"/>
      <c r="AFP404" s="18"/>
      <c r="AFQ404" s="18"/>
      <c r="AFR404" s="18"/>
      <c r="AFS404" s="18"/>
      <c r="AFT404" s="18"/>
      <c r="AFU404" s="18"/>
      <c r="AFV404" s="18"/>
      <c r="AFW404" s="18"/>
      <c r="AFX404" s="18"/>
      <c r="AFY404" s="18"/>
      <c r="AFZ404" s="18"/>
      <c r="AGA404" s="18"/>
      <c r="AGB404" s="18"/>
      <c r="AGC404" s="18"/>
      <c r="AGD404" s="18"/>
      <c r="AGE404" s="18"/>
      <c r="AGF404" s="18"/>
      <c r="AGG404" s="18"/>
      <c r="AGH404" s="18"/>
      <c r="AGI404" s="18"/>
      <c r="AGJ404" s="18"/>
      <c r="AGK404" s="18"/>
      <c r="AGL404" s="18"/>
      <c r="AGM404" s="18"/>
      <c r="AGN404" s="18"/>
      <c r="AGO404" s="18"/>
      <c r="AGP404" s="18"/>
      <c r="AGQ404" s="18"/>
      <c r="AGR404" s="18"/>
      <c r="AGS404" s="18"/>
      <c r="AGT404" s="18"/>
      <c r="AGU404" s="18"/>
      <c r="AGV404" s="18"/>
      <c r="AGW404" s="18"/>
      <c r="AGX404" s="18"/>
      <c r="AGY404" s="18"/>
      <c r="AGZ404" s="18"/>
      <c r="AHA404" s="18"/>
      <c r="AHB404" s="18"/>
      <c r="AHC404" s="18"/>
      <c r="AHD404" s="18"/>
      <c r="AHE404" s="18"/>
      <c r="AHF404" s="18"/>
      <c r="AHG404" s="18"/>
      <c r="AHH404" s="18"/>
      <c r="AHI404" s="18"/>
      <c r="AHJ404" s="18"/>
      <c r="AHK404" s="18"/>
      <c r="AHL404" s="18"/>
      <c r="AHM404" s="18"/>
      <c r="AHN404" s="18"/>
      <c r="AHO404" s="18"/>
      <c r="AHP404" s="18"/>
      <c r="AHQ404" s="18"/>
      <c r="AHR404" s="18"/>
      <c r="AHS404" s="18"/>
      <c r="AHT404" s="18"/>
      <c r="AHU404" s="18"/>
      <c r="AHV404" s="18"/>
      <c r="AHW404" s="18"/>
      <c r="AHX404" s="18"/>
      <c r="AHY404" s="18"/>
      <c r="AHZ404" s="18"/>
      <c r="AIA404" s="18"/>
      <c r="AIB404" s="18"/>
      <c r="AIC404" s="18"/>
      <c r="AID404" s="18"/>
      <c r="AIE404" s="18"/>
      <c r="AIF404" s="18"/>
      <c r="AIG404" s="18"/>
      <c r="AIH404" s="18"/>
      <c r="AII404" s="18"/>
      <c r="AIJ404" s="18"/>
      <c r="AIK404" s="18"/>
      <c r="AIL404" s="18"/>
      <c r="AIM404" s="18"/>
      <c r="AIN404" s="18"/>
      <c r="AIO404" s="18"/>
      <c r="AIP404" s="18"/>
      <c r="AIQ404" s="18"/>
      <c r="AIR404" s="18"/>
      <c r="AIS404" s="18"/>
      <c r="AIT404" s="18"/>
      <c r="AIU404" s="18"/>
      <c r="AIV404" s="18"/>
      <c r="AIW404" s="18"/>
      <c r="AIX404" s="18"/>
      <c r="AIY404" s="18"/>
      <c r="AIZ404" s="18"/>
      <c r="AJA404" s="18"/>
      <c r="AJB404" s="18"/>
      <c r="AJC404" s="18"/>
      <c r="AJD404" s="18"/>
      <c r="AJE404" s="18"/>
      <c r="AJF404" s="18"/>
      <c r="AJG404" s="18"/>
      <c r="AJH404" s="18"/>
      <c r="AJI404" s="18"/>
      <c r="AJJ404" s="18"/>
      <c r="AJK404" s="18"/>
      <c r="AJL404" s="18"/>
      <c r="AJM404" s="18"/>
      <c r="AJN404" s="18"/>
      <c r="AJO404" s="18"/>
      <c r="AJP404" s="18"/>
      <c r="AJQ404" s="18"/>
      <c r="AJR404" s="18"/>
      <c r="AJS404" s="18"/>
      <c r="AJT404" s="18"/>
      <c r="AJU404" s="18"/>
      <c r="AJV404" s="18"/>
      <c r="AJW404" s="18"/>
      <c r="AJX404" s="18"/>
      <c r="AJY404" s="18"/>
      <c r="AJZ404" s="18"/>
      <c r="AKA404" s="18"/>
      <c r="AKB404" s="18"/>
      <c r="AKC404" s="18"/>
      <c r="AKD404" s="18"/>
      <c r="AKE404" s="18"/>
      <c r="AKF404" s="18"/>
      <c r="AKG404" s="18"/>
      <c r="AKH404" s="18"/>
      <c r="AKI404" s="18"/>
      <c r="AKJ404" s="18"/>
      <c r="AKK404" s="18"/>
      <c r="AKL404" s="18"/>
      <c r="AKM404" s="18"/>
      <c r="AKN404" s="18"/>
      <c r="AKO404" s="18"/>
      <c r="AKP404" s="18"/>
      <c r="AKQ404" s="18"/>
      <c r="AKR404" s="18"/>
      <c r="AKS404" s="18"/>
      <c r="AKT404" s="18"/>
      <c r="AKU404" s="18"/>
      <c r="AKV404" s="18"/>
      <c r="AKW404" s="18"/>
      <c r="AKX404" s="18"/>
      <c r="AKY404" s="18"/>
      <c r="AKZ404" s="18"/>
      <c r="ALA404" s="18"/>
      <c r="ALB404" s="18"/>
      <c r="ALC404" s="18"/>
      <c r="ALD404" s="18"/>
      <c r="ALE404" s="18"/>
      <c r="ALF404" s="18"/>
      <c r="ALG404" s="18"/>
      <c r="ALH404" s="18"/>
      <c r="ALI404" s="18"/>
      <c r="ALJ404" s="18"/>
      <c r="ALK404" s="18"/>
      <c r="ALL404" s="18"/>
      <c r="ALM404" s="18"/>
      <c r="ALN404" s="18"/>
      <c r="ALO404" s="18"/>
      <c r="ALP404" s="18"/>
      <c r="ALQ404" s="18"/>
      <c r="ALR404" s="18"/>
      <c r="ALS404" s="18"/>
      <c r="ALT404" s="18"/>
      <c r="ALU404" s="18"/>
      <c r="ALV404" s="18"/>
      <c r="ALW404" s="18"/>
      <c r="ALX404" s="18"/>
      <c r="ALY404" s="18"/>
      <c r="ALZ404" s="18"/>
      <c r="AMA404" s="18"/>
      <c r="AMB404" s="18"/>
      <c r="AMC404" s="18"/>
      <c r="AMD404" s="18"/>
      <c r="AME404" s="18"/>
      <c r="AMF404" s="18"/>
      <c r="AMG404" s="18"/>
      <c r="AMH404" s="18"/>
      <c r="AMI404" s="18"/>
      <c r="AMJ404" s="18"/>
      <c r="AMK404" s="18"/>
    </row>
    <row r="405" spans="1:1025" s="1" customFormat="1" ht="24.75" customHeight="1" x14ac:dyDescent="0.2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18"/>
      <c r="BE405" s="18"/>
      <c r="BF405" s="18"/>
      <c r="BG405" s="18"/>
      <c r="BH405" s="18"/>
      <c r="BI405" s="18"/>
      <c r="BJ405" s="18"/>
      <c r="BK405" s="18"/>
      <c r="BL405" s="18"/>
      <c r="BM405" s="18"/>
      <c r="BN405" s="18"/>
      <c r="BO405" s="18"/>
      <c r="BP405" s="18"/>
      <c r="BQ405" s="18"/>
      <c r="BR405" s="18"/>
      <c r="BS405" s="18"/>
      <c r="BT405" s="18"/>
      <c r="BU405" s="18"/>
      <c r="BV405" s="18"/>
      <c r="BW405" s="18"/>
      <c r="BX405" s="18"/>
      <c r="BY405" s="18"/>
      <c r="BZ405" s="18"/>
      <c r="CA405" s="18"/>
      <c r="CB405" s="18"/>
      <c r="CC405" s="18"/>
      <c r="CD405" s="18"/>
      <c r="CE405" s="18"/>
      <c r="CF405" s="18"/>
      <c r="CG405" s="18"/>
      <c r="CH405" s="18"/>
      <c r="CI405" s="18"/>
      <c r="CJ405" s="18"/>
      <c r="CK405" s="18"/>
      <c r="CL405" s="18"/>
      <c r="CM405" s="18"/>
      <c r="CN405" s="18"/>
      <c r="CO405" s="18"/>
      <c r="CP405" s="18"/>
      <c r="CQ405" s="18"/>
      <c r="CR405" s="18"/>
      <c r="CS405" s="18"/>
      <c r="CT405" s="18"/>
      <c r="CU405" s="18"/>
      <c r="CV405" s="18"/>
      <c r="CW405" s="18"/>
      <c r="CX405" s="18"/>
      <c r="CY405" s="18"/>
      <c r="CZ405" s="18"/>
      <c r="DA405" s="18"/>
      <c r="DB405" s="18"/>
      <c r="DC405" s="18"/>
      <c r="DD405" s="18"/>
      <c r="DE405" s="18"/>
      <c r="DF405" s="18"/>
      <c r="DG405" s="18"/>
      <c r="DH405" s="18"/>
      <c r="DI405" s="18"/>
      <c r="DJ405" s="18"/>
      <c r="DK405" s="18"/>
      <c r="DL405" s="18"/>
      <c r="DM405" s="18"/>
      <c r="DN405" s="18"/>
      <c r="DO405" s="18"/>
      <c r="DP405" s="18"/>
      <c r="DQ405" s="18"/>
      <c r="DR405" s="18"/>
      <c r="DS405" s="18"/>
      <c r="DT405" s="18"/>
      <c r="DU405" s="18"/>
      <c r="DV405" s="18"/>
      <c r="DW405" s="18"/>
      <c r="DX405" s="18"/>
      <c r="DY405" s="18"/>
      <c r="DZ405" s="18"/>
      <c r="EA405" s="18"/>
      <c r="EB405" s="18"/>
      <c r="EC405" s="18"/>
      <c r="ED405" s="18"/>
      <c r="EE405" s="18"/>
      <c r="EF405" s="18"/>
      <c r="EG405" s="18"/>
      <c r="EH405" s="18"/>
      <c r="EI405" s="18"/>
      <c r="EJ405" s="18"/>
      <c r="EK405" s="18"/>
      <c r="EL405" s="18"/>
      <c r="EM405" s="18"/>
      <c r="EN405" s="18"/>
      <c r="EO405" s="18"/>
      <c r="EP405" s="18"/>
      <c r="EQ405" s="18"/>
      <c r="ER405" s="18"/>
      <c r="ES405" s="18"/>
      <c r="ET405" s="18"/>
      <c r="EU405" s="18"/>
      <c r="EV405" s="18"/>
      <c r="EW405" s="18"/>
      <c r="EX405" s="18"/>
      <c r="EY405" s="18"/>
      <c r="EZ405" s="18"/>
      <c r="FA405" s="18"/>
      <c r="FB405" s="18"/>
      <c r="FC405" s="18"/>
      <c r="FD405" s="18"/>
      <c r="FE405" s="18"/>
      <c r="FF405" s="18"/>
      <c r="FG405" s="18"/>
      <c r="FH405" s="18"/>
      <c r="FI405" s="18"/>
      <c r="FJ405" s="18"/>
      <c r="FK405" s="18"/>
      <c r="FL405" s="18"/>
      <c r="FM405" s="18"/>
      <c r="FN405" s="18"/>
      <c r="FO405" s="18"/>
      <c r="FP405" s="18"/>
      <c r="FQ405" s="18"/>
      <c r="FR405" s="18"/>
      <c r="FS405" s="18"/>
      <c r="FT405" s="18"/>
      <c r="FU405" s="18"/>
      <c r="FV405" s="18"/>
      <c r="FW405" s="18"/>
      <c r="FX405" s="18"/>
      <c r="FY405" s="18"/>
      <c r="FZ405" s="18"/>
      <c r="GA405" s="18"/>
      <c r="GB405" s="18"/>
      <c r="GC405" s="18"/>
      <c r="GD405" s="18"/>
      <c r="GE405" s="18"/>
      <c r="GF405" s="18"/>
      <c r="GG405" s="18"/>
      <c r="GH405" s="18"/>
      <c r="GI405" s="18"/>
      <c r="GJ405" s="18"/>
      <c r="GK405" s="18"/>
      <c r="GL405" s="18"/>
      <c r="GM405" s="18"/>
      <c r="GN405" s="18"/>
      <c r="GO405" s="18"/>
      <c r="GP405" s="18"/>
      <c r="GQ405" s="18"/>
      <c r="GR405" s="18"/>
      <c r="GS405" s="18"/>
      <c r="GT405" s="18"/>
      <c r="GU405" s="18"/>
      <c r="GV405" s="18"/>
      <c r="GW405" s="18"/>
      <c r="GX405" s="18"/>
      <c r="GY405" s="18"/>
      <c r="GZ405" s="18"/>
      <c r="HA405" s="18"/>
      <c r="HB405" s="18"/>
      <c r="HC405" s="18"/>
      <c r="HD405" s="18"/>
      <c r="HE405" s="18"/>
      <c r="HF405" s="18"/>
      <c r="HG405" s="18"/>
      <c r="HH405" s="18"/>
      <c r="HI405" s="18"/>
      <c r="HJ405" s="18"/>
      <c r="HK405" s="18"/>
      <c r="HL405" s="18"/>
      <c r="HM405" s="18"/>
      <c r="HN405" s="18"/>
      <c r="HO405" s="18"/>
      <c r="HP405" s="18"/>
      <c r="HQ405" s="18"/>
      <c r="HR405" s="18"/>
      <c r="HS405" s="18"/>
      <c r="HT405" s="18"/>
      <c r="HU405" s="18"/>
      <c r="HV405" s="18"/>
      <c r="HW405" s="18"/>
      <c r="HX405" s="18"/>
      <c r="HY405" s="18"/>
      <c r="HZ405" s="18"/>
      <c r="IA405" s="18"/>
      <c r="IB405" s="18"/>
      <c r="IC405" s="18"/>
      <c r="ID405" s="18"/>
      <c r="IE405" s="18"/>
      <c r="IF405" s="18"/>
      <c r="IG405" s="18"/>
      <c r="IH405" s="18"/>
      <c r="II405" s="18"/>
      <c r="IJ405" s="18"/>
      <c r="IK405" s="18"/>
      <c r="IL405" s="18"/>
      <c r="IM405" s="18"/>
      <c r="IN405" s="18"/>
      <c r="IO405" s="18"/>
      <c r="IP405" s="18"/>
      <c r="IQ405" s="18"/>
      <c r="IR405" s="18"/>
      <c r="IS405" s="18"/>
      <c r="IT405" s="18"/>
      <c r="IU405" s="18"/>
      <c r="IV405" s="18"/>
      <c r="IW405" s="18"/>
      <c r="IX405" s="18"/>
      <c r="IY405" s="18"/>
      <c r="IZ405" s="18"/>
      <c r="JA405" s="18"/>
      <c r="JB405" s="18"/>
      <c r="JC405" s="18"/>
      <c r="JD405" s="18"/>
      <c r="JE405" s="18"/>
      <c r="JF405" s="18"/>
      <c r="JG405" s="18"/>
      <c r="JH405" s="18"/>
      <c r="JI405" s="18"/>
      <c r="JJ405" s="18"/>
      <c r="JK405" s="18"/>
      <c r="JL405" s="18"/>
      <c r="JM405" s="18"/>
      <c r="JN405" s="18"/>
      <c r="JO405" s="18"/>
      <c r="JP405" s="18"/>
      <c r="JQ405" s="18"/>
      <c r="JR405" s="18"/>
      <c r="JS405" s="18"/>
      <c r="JT405" s="18"/>
      <c r="JU405" s="18"/>
      <c r="JV405" s="18"/>
      <c r="JW405" s="18"/>
      <c r="JX405" s="18"/>
      <c r="JY405" s="18"/>
      <c r="JZ405" s="18"/>
      <c r="KA405" s="18"/>
      <c r="KB405" s="18"/>
      <c r="KC405" s="18"/>
      <c r="KD405" s="18"/>
      <c r="KE405" s="18"/>
      <c r="KF405" s="18"/>
      <c r="KG405" s="18"/>
      <c r="KH405" s="18"/>
      <c r="KI405" s="18"/>
      <c r="KJ405" s="18"/>
      <c r="KK405" s="18"/>
      <c r="KL405" s="18"/>
      <c r="KM405" s="18"/>
      <c r="KN405" s="18"/>
      <c r="KO405" s="18"/>
      <c r="KP405" s="18"/>
      <c r="KQ405" s="18"/>
      <c r="KR405" s="18"/>
      <c r="KS405" s="18"/>
      <c r="KT405" s="18"/>
      <c r="KU405" s="18"/>
      <c r="KV405" s="18"/>
      <c r="KW405" s="18"/>
      <c r="KX405" s="18"/>
      <c r="KY405" s="18"/>
      <c r="KZ405" s="18"/>
      <c r="LA405" s="18"/>
      <c r="LB405" s="18"/>
      <c r="LC405" s="18"/>
      <c r="LD405" s="18"/>
      <c r="LE405" s="18"/>
      <c r="LF405" s="18"/>
      <c r="LG405" s="18"/>
      <c r="LH405" s="18"/>
      <c r="LI405" s="18"/>
      <c r="LJ405" s="18"/>
      <c r="LK405" s="18"/>
      <c r="LL405" s="23"/>
      <c r="LM405" s="92" t="s">
        <v>72</v>
      </c>
      <c r="LN405" s="93">
        <v>0.24</v>
      </c>
      <c r="LO405" s="93">
        <v>0.25840000000000002</v>
      </c>
      <c r="LP405" s="93">
        <v>0.27860000000000001</v>
      </c>
      <c r="LQ405" s="23"/>
      <c r="LR405" s="93">
        <v>5.2900000000000003E-2</v>
      </c>
      <c r="LS405" s="93">
        <v>5.9200000000000003E-2</v>
      </c>
      <c r="LT405" s="93">
        <v>7.9299999999999995E-2</v>
      </c>
      <c r="LU405" s="94"/>
      <c r="LV405" s="93">
        <v>2.5000000000000001E-3</v>
      </c>
      <c r="LW405" s="93">
        <v>5.1000000000000004E-3</v>
      </c>
      <c r="LX405" s="93">
        <v>5.5999999999999999E-3</v>
      </c>
      <c r="LY405" s="94"/>
      <c r="LZ405" s="93">
        <v>0.01</v>
      </c>
      <c r="MA405" s="93">
        <v>1.4800000000000001E-2</v>
      </c>
      <c r="MB405" s="93">
        <v>1.9699999999999999E-2</v>
      </c>
      <c r="MC405" s="95"/>
      <c r="MD405" s="96">
        <v>1.01E-2</v>
      </c>
      <c r="ME405" s="96">
        <v>1.0699999999999999E-2</v>
      </c>
      <c r="MF405" s="96">
        <v>1.11E-2</v>
      </c>
      <c r="MG405" s="95"/>
      <c r="MH405" s="96">
        <v>0.08</v>
      </c>
      <c r="MI405" s="96">
        <v>8.3099999999999993E-2</v>
      </c>
      <c r="MJ405" s="96">
        <v>9.5100000000000004E-2</v>
      </c>
      <c r="MK405" s="18"/>
      <c r="ML405" s="18"/>
      <c r="MM405" s="18"/>
      <c r="MN405" s="91" t="s">
        <v>73</v>
      </c>
      <c r="MO405" s="18"/>
      <c r="MP405" s="18"/>
      <c r="MQ405" s="18"/>
      <c r="MR405" s="18"/>
      <c r="MS405" s="18"/>
      <c r="MT405" s="18"/>
      <c r="MU405" s="18"/>
      <c r="MV405" s="18"/>
      <c r="MW405" s="18"/>
      <c r="MX405" s="18"/>
      <c r="MY405" s="18"/>
      <c r="MZ405" s="18"/>
      <c r="NA405" s="18"/>
      <c r="NB405" s="18"/>
      <c r="NC405" s="18"/>
      <c r="ND405" s="18"/>
      <c r="NE405" s="18"/>
      <c r="NF405" s="18"/>
      <c r="NG405" s="18"/>
      <c r="NH405" s="18"/>
      <c r="NI405" s="18"/>
      <c r="NJ405" s="18"/>
      <c r="NK405" s="18"/>
      <c r="NL405" s="18"/>
      <c r="NM405" s="18"/>
      <c r="NN405" s="18"/>
      <c r="NO405" s="18"/>
      <c r="NP405" s="18"/>
      <c r="NQ405" s="18"/>
      <c r="NR405" s="18"/>
      <c r="NS405" s="18"/>
      <c r="NT405" s="18"/>
      <c r="NU405" s="18"/>
      <c r="NV405" s="18"/>
      <c r="NW405" s="18"/>
      <c r="NX405" s="18"/>
      <c r="NY405" s="18"/>
      <c r="NZ405" s="18"/>
      <c r="OA405" s="18"/>
      <c r="OB405" s="18"/>
      <c r="OC405" s="18"/>
      <c r="OD405" s="18"/>
      <c r="OE405" s="18"/>
      <c r="OF405" s="18"/>
      <c r="OG405" s="18"/>
      <c r="OH405" s="18"/>
      <c r="OI405" s="18"/>
      <c r="OJ405" s="18"/>
      <c r="OK405" s="18"/>
      <c r="OL405" s="18"/>
      <c r="OM405" s="18"/>
      <c r="ON405" s="18"/>
      <c r="OO405" s="18"/>
      <c r="OP405" s="18"/>
      <c r="OQ405" s="18"/>
      <c r="OR405" s="18"/>
      <c r="OS405" s="18"/>
      <c r="OT405" s="18"/>
      <c r="OU405" s="18"/>
      <c r="OV405" s="18"/>
      <c r="OW405" s="18"/>
      <c r="OX405" s="18"/>
      <c r="OY405" s="18"/>
      <c r="OZ405" s="18"/>
      <c r="PA405" s="18"/>
      <c r="PB405" s="18"/>
      <c r="PC405" s="18"/>
      <c r="PD405" s="18"/>
      <c r="PE405" s="18"/>
      <c r="PF405" s="18"/>
      <c r="PG405" s="18"/>
      <c r="PH405" s="18"/>
      <c r="PI405" s="18"/>
      <c r="PJ405" s="18"/>
      <c r="PK405" s="18"/>
      <c r="PL405" s="18"/>
      <c r="PM405" s="18"/>
      <c r="PN405" s="18"/>
      <c r="PO405" s="18"/>
      <c r="PP405" s="18"/>
      <c r="PQ405" s="18"/>
      <c r="PR405" s="18"/>
      <c r="PS405" s="18"/>
      <c r="PT405" s="18"/>
      <c r="PU405" s="18"/>
      <c r="PV405" s="18"/>
      <c r="PW405" s="18"/>
      <c r="PX405" s="18"/>
      <c r="PY405" s="18"/>
      <c r="PZ405" s="18"/>
      <c r="QA405" s="18"/>
      <c r="QB405" s="18"/>
      <c r="QC405" s="18"/>
      <c r="QD405" s="18"/>
      <c r="QE405" s="18"/>
      <c r="QF405" s="18"/>
      <c r="QG405" s="18"/>
      <c r="QH405" s="18"/>
      <c r="QI405" s="18"/>
      <c r="QJ405" s="18"/>
      <c r="QK405" s="18"/>
      <c r="QL405" s="18"/>
      <c r="QM405" s="18"/>
      <c r="QN405" s="18"/>
      <c r="QO405" s="18"/>
      <c r="QP405" s="18"/>
      <c r="QQ405" s="18"/>
      <c r="QR405" s="18"/>
      <c r="QS405" s="18"/>
      <c r="QT405" s="18"/>
      <c r="QU405" s="18"/>
      <c r="QV405" s="18"/>
      <c r="QW405" s="18"/>
      <c r="QX405" s="18"/>
      <c r="QY405" s="18"/>
      <c r="QZ405" s="18"/>
      <c r="RA405" s="18"/>
      <c r="RB405" s="18"/>
      <c r="RC405" s="18"/>
      <c r="RD405" s="18"/>
      <c r="RE405" s="18"/>
      <c r="RF405" s="18"/>
      <c r="RG405" s="18"/>
      <c r="RH405" s="18"/>
      <c r="RI405" s="18"/>
      <c r="RJ405" s="18"/>
      <c r="RK405" s="18"/>
      <c r="RL405" s="18"/>
      <c r="RM405" s="18"/>
      <c r="RN405" s="18"/>
      <c r="RO405" s="18"/>
      <c r="RP405" s="18"/>
      <c r="RQ405" s="18"/>
      <c r="RR405" s="18"/>
      <c r="RS405" s="18"/>
      <c r="RT405" s="18"/>
      <c r="RU405" s="18"/>
      <c r="RV405" s="18"/>
      <c r="RW405" s="18"/>
      <c r="RX405" s="18"/>
      <c r="RY405" s="18"/>
      <c r="RZ405" s="18"/>
      <c r="SA405" s="18"/>
      <c r="SB405" s="18"/>
      <c r="SC405" s="18"/>
      <c r="SD405" s="18"/>
      <c r="SE405" s="18"/>
      <c r="SF405" s="18"/>
      <c r="SG405" s="18"/>
      <c r="SH405" s="18"/>
      <c r="SI405" s="18"/>
      <c r="SJ405" s="18"/>
      <c r="SK405" s="18"/>
      <c r="SL405" s="18"/>
      <c r="SM405" s="18"/>
      <c r="SN405" s="18"/>
      <c r="SO405" s="18"/>
      <c r="SP405" s="18"/>
      <c r="SQ405" s="18"/>
      <c r="SR405" s="18"/>
      <c r="SS405" s="18"/>
      <c r="ST405" s="18"/>
      <c r="SU405" s="18"/>
      <c r="SV405" s="18"/>
      <c r="SW405" s="18"/>
      <c r="SX405" s="18"/>
      <c r="SY405" s="18"/>
      <c r="SZ405" s="18"/>
      <c r="TA405" s="18"/>
      <c r="TB405" s="18"/>
      <c r="TC405" s="18"/>
      <c r="TD405" s="18"/>
      <c r="TE405" s="18"/>
      <c r="TF405" s="18"/>
      <c r="TG405" s="18"/>
      <c r="TH405" s="18"/>
      <c r="TI405" s="18"/>
      <c r="TJ405" s="18"/>
      <c r="TK405" s="18"/>
      <c r="TL405" s="18"/>
      <c r="TM405" s="18"/>
      <c r="TN405" s="18"/>
      <c r="TO405" s="18"/>
      <c r="TP405" s="18"/>
      <c r="TQ405" s="18"/>
      <c r="TR405" s="18"/>
      <c r="TS405" s="18"/>
      <c r="TT405" s="18"/>
      <c r="TU405" s="18"/>
      <c r="TV405" s="18"/>
      <c r="TW405" s="18"/>
      <c r="TX405" s="18"/>
      <c r="TY405" s="18"/>
      <c r="TZ405" s="18"/>
      <c r="UA405" s="18"/>
      <c r="UB405" s="18"/>
      <c r="UC405" s="18"/>
      <c r="UD405" s="18"/>
      <c r="UE405" s="18"/>
      <c r="UF405" s="18"/>
      <c r="UG405" s="18"/>
      <c r="UH405" s="18"/>
      <c r="UI405" s="18"/>
      <c r="UJ405" s="18"/>
      <c r="UK405" s="18"/>
      <c r="UL405" s="18"/>
      <c r="UM405" s="18"/>
      <c r="UN405" s="18"/>
      <c r="UO405" s="18"/>
      <c r="UP405" s="18"/>
      <c r="UQ405" s="18"/>
      <c r="UR405" s="18"/>
      <c r="US405" s="18"/>
      <c r="UT405" s="18"/>
      <c r="UU405" s="18"/>
      <c r="UV405" s="18"/>
      <c r="UW405" s="18"/>
      <c r="UX405" s="18"/>
      <c r="UY405" s="18"/>
      <c r="UZ405" s="18"/>
      <c r="VA405" s="18"/>
      <c r="VB405" s="18"/>
      <c r="VC405" s="18"/>
      <c r="VD405" s="18"/>
      <c r="VE405" s="18"/>
      <c r="VF405" s="18"/>
      <c r="VG405" s="18"/>
      <c r="VH405" s="18"/>
      <c r="VI405" s="18"/>
      <c r="VJ405" s="18"/>
      <c r="VK405" s="18"/>
      <c r="VL405" s="18"/>
      <c r="VM405" s="18"/>
      <c r="VN405" s="18"/>
      <c r="VO405" s="18"/>
      <c r="VP405" s="18"/>
      <c r="VQ405" s="18"/>
      <c r="VR405" s="18"/>
      <c r="VS405" s="18"/>
      <c r="VT405" s="18"/>
      <c r="VU405" s="18"/>
      <c r="VV405" s="18"/>
      <c r="VW405" s="18"/>
      <c r="VX405" s="18"/>
      <c r="VY405" s="18"/>
      <c r="VZ405" s="18"/>
      <c r="WA405" s="18"/>
      <c r="WB405" s="18"/>
      <c r="WC405" s="18"/>
      <c r="WD405" s="18"/>
      <c r="WE405" s="18"/>
      <c r="WF405" s="18"/>
      <c r="WG405" s="18"/>
      <c r="WH405" s="18"/>
      <c r="WI405" s="18"/>
      <c r="WJ405" s="18"/>
      <c r="WK405" s="18"/>
      <c r="WL405" s="18"/>
      <c r="WM405" s="18"/>
      <c r="WN405" s="18"/>
      <c r="WO405" s="18"/>
      <c r="WP405" s="18"/>
      <c r="WQ405" s="18"/>
      <c r="WR405" s="18"/>
      <c r="WS405" s="18"/>
      <c r="WT405" s="18"/>
      <c r="WU405" s="18"/>
      <c r="WV405" s="18"/>
      <c r="WW405" s="18"/>
      <c r="WX405" s="18"/>
      <c r="WY405" s="18"/>
      <c r="WZ405" s="18"/>
      <c r="XA405" s="18"/>
      <c r="XB405" s="18"/>
      <c r="XC405" s="18"/>
      <c r="XD405" s="18"/>
      <c r="XE405" s="18"/>
      <c r="XF405" s="18"/>
      <c r="XG405" s="18"/>
      <c r="XH405" s="18"/>
      <c r="XI405" s="18"/>
      <c r="XJ405" s="18"/>
      <c r="XK405" s="18"/>
      <c r="XL405" s="18"/>
      <c r="XM405" s="18"/>
      <c r="XN405" s="18"/>
      <c r="XO405" s="18"/>
      <c r="XP405" s="18"/>
      <c r="XQ405" s="18"/>
      <c r="XR405" s="18"/>
      <c r="XS405" s="18"/>
      <c r="XT405" s="18"/>
      <c r="XU405" s="18"/>
      <c r="XV405" s="18"/>
      <c r="XW405" s="18"/>
      <c r="XX405" s="18"/>
      <c r="XY405" s="18"/>
      <c r="XZ405" s="18"/>
      <c r="YA405" s="18"/>
      <c r="YB405" s="18"/>
      <c r="YC405" s="18"/>
      <c r="YD405" s="18"/>
      <c r="YE405" s="18"/>
      <c r="YF405" s="18"/>
      <c r="YG405" s="18"/>
      <c r="YH405" s="18"/>
      <c r="YI405" s="18"/>
      <c r="YJ405" s="18"/>
      <c r="YK405" s="18"/>
      <c r="YL405" s="18"/>
      <c r="YM405" s="18"/>
      <c r="YN405" s="18"/>
      <c r="YO405" s="18"/>
      <c r="YP405" s="18"/>
      <c r="YQ405" s="18"/>
      <c r="YR405" s="18"/>
      <c r="YS405" s="18"/>
      <c r="YT405" s="18"/>
      <c r="YU405" s="18"/>
      <c r="YV405" s="18"/>
      <c r="YW405" s="18"/>
      <c r="YX405" s="18"/>
      <c r="YY405" s="18"/>
      <c r="YZ405" s="18"/>
      <c r="ZA405" s="18"/>
      <c r="ZB405" s="18"/>
      <c r="ZC405" s="18"/>
      <c r="ZD405" s="18"/>
      <c r="ZE405" s="18"/>
      <c r="ZF405" s="18"/>
      <c r="ZG405" s="18"/>
      <c r="ZH405" s="18"/>
      <c r="ZI405" s="18"/>
      <c r="ZJ405" s="18"/>
      <c r="ZK405" s="18"/>
      <c r="ZL405" s="18"/>
      <c r="ZM405" s="18"/>
      <c r="ZN405" s="18"/>
      <c r="ZO405" s="18"/>
      <c r="ZP405" s="18"/>
      <c r="ZQ405" s="18"/>
      <c r="ZR405" s="18"/>
      <c r="ZS405" s="18"/>
      <c r="ZT405" s="18"/>
      <c r="ZU405" s="18"/>
      <c r="ZV405" s="18"/>
      <c r="ZW405" s="18"/>
      <c r="ZX405" s="18"/>
      <c r="ZY405" s="18"/>
      <c r="ZZ405" s="18"/>
      <c r="AAA405" s="18"/>
      <c r="AAB405" s="18"/>
      <c r="AAC405" s="18"/>
      <c r="AAD405" s="18"/>
      <c r="AAE405" s="18"/>
      <c r="AAF405" s="18"/>
      <c r="AAG405" s="18"/>
      <c r="AAH405" s="18"/>
      <c r="AAI405" s="18"/>
      <c r="AAJ405" s="18"/>
      <c r="AAK405" s="18"/>
      <c r="AAL405" s="18"/>
      <c r="AAM405" s="18"/>
      <c r="AAN405" s="18"/>
      <c r="AAO405" s="18"/>
      <c r="AAP405" s="18"/>
      <c r="AAQ405" s="18"/>
      <c r="AAR405" s="18"/>
      <c r="AAS405" s="18"/>
      <c r="AAT405" s="18"/>
      <c r="AAU405" s="18"/>
      <c r="AAV405" s="18"/>
      <c r="AAW405" s="18"/>
      <c r="AAX405" s="18"/>
      <c r="AAY405" s="18"/>
      <c r="AAZ405" s="18"/>
      <c r="ABA405" s="18"/>
      <c r="ABB405" s="18"/>
      <c r="ABC405" s="18"/>
      <c r="ABD405" s="18"/>
      <c r="ABE405" s="18"/>
      <c r="ABF405" s="18"/>
      <c r="ABG405" s="18"/>
      <c r="ABH405" s="18"/>
      <c r="ABI405" s="18"/>
      <c r="ABJ405" s="18"/>
      <c r="ABK405" s="18"/>
      <c r="ABL405" s="18"/>
      <c r="ABM405" s="18"/>
      <c r="ABN405" s="18"/>
      <c r="ABO405" s="18"/>
      <c r="ABP405" s="18"/>
      <c r="ABQ405" s="18"/>
      <c r="ABR405" s="18"/>
      <c r="ABS405" s="18"/>
      <c r="ABT405" s="18"/>
      <c r="ABU405" s="18"/>
      <c r="ABV405" s="18"/>
      <c r="ABW405" s="18"/>
      <c r="ABX405" s="18"/>
      <c r="ABY405" s="18"/>
      <c r="ABZ405" s="18"/>
      <c r="ACA405" s="18"/>
      <c r="ACB405" s="18"/>
      <c r="ACC405" s="18"/>
      <c r="ACD405" s="18"/>
      <c r="ACE405" s="18"/>
      <c r="ACF405" s="18"/>
      <c r="ACG405" s="18"/>
      <c r="ACH405" s="18"/>
      <c r="ACI405" s="18"/>
      <c r="ACJ405" s="18"/>
      <c r="ACK405" s="18"/>
      <c r="ACL405" s="18"/>
      <c r="ACM405" s="18"/>
      <c r="ACN405" s="18"/>
      <c r="ACO405" s="18"/>
      <c r="ACP405" s="18"/>
      <c r="ACQ405" s="18"/>
      <c r="ACR405" s="18"/>
      <c r="ACS405" s="18"/>
      <c r="ACT405" s="18"/>
      <c r="ACU405" s="18"/>
      <c r="ACV405" s="18"/>
      <c r="ACW405" s="18"/>
      <c r="ACX405" s="18"/>
      <c r="ACY405" s="18"/>
      <c r="ACZ405" s="18"/>
      <c r="ADA405" s="18"/>
      <c r="ADB405" s="18"/>
      <c r="ADC405" s="18"/>
      <c r="ADD405" s="18"/>
      <c r="ADE405" s="18"/>
      <c r="ADF405" s="18"/>
      <c r="ADG405" s="18"/>
      <c r="ADH405" s="18"/>
      <c r="ADI405" s="18"/>
      <c r="ADJ405" s="18"/>
      <c r="ADK405" s="18"/>
      <c r="ADL405" s="18"/>
      <c r="ADM405" s="18"/>
      <c r="ADN405" s="18"/>
      <c r="ADO405" s="18"/>
      <c r="ADP405" s="18"/>
      <c r="ADQ405" s="18"/>
      <c r="ADR405" s="18"/>
      <c r="ADS405" s="18"/>
      <c r="ADT405" s="18"/>
      <c r="ADU405" s="18"/>
      <c r="ADV405" s="18"/>
      <c r="ADW405" s="18"/>
      <c r="ADX405" s="18"/>
      <c r="ADY405" s="18"/>
      <c r="ADZ405" s="18"/>
      <c r="AEA405" s="18"/>
      <c r="AEB405" s="18"/>
      <c r="AEC405" s="18"/>
      <c r="AED405" s="18"/>
      <c r="AEE405" s="18"/>
      <c r="AEF405" s="18"/>
      <c r="AEG405" s="18"/>
      <c r="AEH405" s="18"/>
      <c r="AEI405" s="18"/>
      <c r="AEJ405" s="18"/>
      <c r="AEK405" s="18"/>
      <c r="AEL405" s="18"/>
      <c r="AEM405" s="18"/>
      <c r="AEN405" s="18"/>
      <c r="AEO405" s="18"/>
      <c r="AEP405" s="18"/>
      <c r="AEQ405" s="18"/>
      <c r="AER405" s="18"/>
      <c r="AES405" s="18"/>
      <c r="AET405" s="18"/>
      <c r="AEU405" s="18"/>
      <c r="AEV405" s="18"/>
      <c r="AEW405" s="18"/>
      <c r="AEX405" s="18"/>
      <c r="AEY405" s="18"/>
      <c r="AEZ405" s="18"/>
      <c r="AFA405" s="18"/>
      <c r="AFB405" s="18"/>
      <c r="AFC405" s="18"/>
      <c r="AFD405" s="18"/>
      <c r="AFE405" s="18"/>
      <c r="AFF405" s="18"/>
      <c r="AFG405" s="18"/>
      <c r="AFH405" s="18"/>
      <c r="AFI405" s="18"/>
      <c r="AFJ405" s="18"/>
      <c r="AFK405" s="18"/>
      <c r="AFL405" s="18"/>
      <c r="AFM405" s="18"/>
      <c r="AFN405" s="18"/>
      <c r="AFO405" s="18"/>
      <c r="AFP405" s="18"/>
      <c r="AFQ405" s="18"/>
      <c r="AFR405" s="18"/>
      <c r="AFS405" s="18"/>
      <c r="AFT405" s="18"/>
      <c r="AFU405" s="18"/>
      <c r="AFV405" s="18"/>
      <c r="AFW405" s="18"/>
      <c r="AFX405" s="18"/>
      <c r="AFY405" s="18"/>
      <c r="AFZ405" s="18"/>
      <c r="AGA405" s="18"/>
      <c r="AGB405" s="18"/>
      <c r="AGC405" s="18"/>
      <c r="AGD405" s="18"/>
      <c r="AGE405" s="18"/>
      <c r="AGF405" s="18"/>
      <c r="AGG405" s="18"/>
      <c r="AGH405" s="18"/>
      <c r="AGI405" s="18"/>
      <c r="AGJ405" s="18"/>
      <c r="AGK405" s="18"/>
      <c r="AGL405" s="18"/>
      <c r="AGM405" s="18"/>
      <c r="AGN405" s="18"/>
      <c r="AGO405" s="18"/>
      <c r="AGP405" s="18"/>
      <c r="AGQ405" s="18"/>
      <c r="AGR405" s="18"/>
      <c r="AGS405" s="18"/>
      <c r="AGT405" s="18"/>
      <c r="AGU405" s="18"/>
      <c r="AGV405" s="18"/>
      <c r="AGW405" s="18"/>
      <c r="AGX405" s="18"/>
      <c r="AGY405" s="18"/>
      <c r="AGZ405" s="18"/>
      <c r="AHA405" s="18"/>
      <c r="AHB405" s="18"/>
      <c r="AHC405" s="18"/>
      <c r="AHD405" s="18"/>
      <c r="AHE405" s="18"/>
      <c r="AHF405" s="18"/>
      <c r="AHG405" s="18"/>
      <c r="AHH405" s="18"/>
      <c r="AHI405" s="18"/>
      <c r="AHJ405" s="18"/>
      <c r="AHK405" s="18"/>
      <c r="AHL405" s="18"/>
      <c r="AHM405" s="18"/>
      <c r="AHN405" s="18"/>
      <c r="AHO405" s="18"/>
      <c r="AHP405" s="18"/>
      <c r="AHQ405" s="18"/>
      <c r="AHR405" s="18"/>
      <c r="AHS405" s="18"/>
      <c r="AHT405" s="18"/>
      <c r="AHU405" s="18"/>
      <c r="AHV405" s="18"/>
      <c r="AHW405" s="18"/>
      <c r="AHX405" s="18"/>
      <c r="AHY405" s="18"/>
      <c r="AHZ405" s="18"/>
      <c r="AIA405" s="18"/>
      <c r="AIB405" s="18"/>
      <c r="AIC405" s="18"/>
      <c r="AID405" s="18"/>
      <c r="AIE405" s="18"/>
      <c r="AIF405" s="18"/>
      <c r="AIG405" s="18"/>
      <c r="AIH405" s="18"/>
      <c r="AII405" s="18"/>
      <c r="AIJ405" s="18"/>
      <c r="AIK405" s="18"/>
      <c r="AIL405" s="18"/>
      <c r="AIM405" s="18"/>
      <c r="AIN405" s="18"/>
      <c r="AIO405" s="18"/>
      <c r="AIP405" s="18"/>
      <c r="AIQ405" s="18"/>
      <c r="AIR405" s="18"/>
      <c r="AIS405" s="18"/>
      <c r="AIT405" s="18"/>
      <c r="AIU405" s="18"/>
      <c r="AIV405" s="18"/>
      <c r="AIW405" s="18"/>
      <c r="AIX405" s="18"/>
      <c r="AIY405" s="18"/>
      <c r="AIZ405" s="18"/>
      <c r="AJA405" s="18"/>
      <c r="AJB405" s="18"/>
      <c r="AJC405" s="18"/>
      <c r="AJD405" s="18"/>
      <c r="AJE405" s="18"/>
      <c r="AJF405" s="18"/>
      <c r="AJG405" s="18"/>
      <c r="AJH405" s="18"/>
      <c r="AJI405" s="18"/>
      <c r="AJJ405" s="18"/>
      <c r="AJK405" s="18"/>
      <c r="AJL405" s="18"/>
      <c r="AJM405" s="18"/>
      <c r="AJN405" s="18"/>
      <c r="AJO405" s="18"/>
      <c r="AJP405" s="18"/>
      <c r="AJQ405" s="18"/>
      <c r="AJR405" s="18"/>
      <c r="AJS405" s="18"/>
      <c r="AJT405" s="18"/>
      <c r="AJU405" s="18"/>
      <c r="AJV405" s="18"/>
      <c r="AJW405" s="18"/>
      <c r="AJX405" s="18"/>
      <c r="AJY405" s="18"/>
      <c r="AJZ405" s="18"/>
      <c r="AKA405" s="18"/>
      <c r="AKB405" s="18"/>
      <c r="AKC405" s="18"/>
      <c r="AKD405" s="18"/>
      <c r="AKE405" s="18"/>
      <c r="AKF405" s="18"/>
      <c r="AKG405" s="18"/>
      <c r="AKH405" s="18"/>
      <c r="AKI405" s="18"/>
      <c r="AKJ405" s="18"/>
      <c r="AKK405" s="18"/>
      <c r="AKL405" s="18"/>
      <c r="AKM405" s="18"/>
      <c r="AKN405" s="18"/>
      <c r="AKO405" s="18"/>
      <c r="AKP405" s="18"/>
      <c r="AKQ405" s="18"/>
      <c r="AKR405" s="18"/>
      <c r="AKS405" s="18"/>
      <c r="AKT405" s="18"/>
      <c r="AKU405" s="18"/>
      <c r="AKV405" s="18"/>
      <c r="AKW405" s="18"/>
      <c r="AKX405" s="18"/>
      <c r="AKY405" s="18"/>
      <c r="AKZ405" s="18"/>
      <c r="ALA405" s="18"/>
      <c r="ALB405" s="18"/>
      <c r="ALC405" s="18"/>
      <c r="ALD405" s="18"/>
      <c r="ALE405" s="18"/>
      <c r="ALF405" s="18"/>
      <c r="ALG405" s="18"/>
      <c r="ALH405" s="18"/>
      <c r="ALI405" s="18"/>
      <c r="ALJ405" s="18"/>
      <c r="ALK405" s="18"/>
      <c r="ALL405" s="18"/>
      <c r="ALM405" s="18"/>
      <c r="ALN405" s="18"/>
      <c r="ALO405" s="18"/>
      <c r="ALP405" s="18"/>
      <c r="ALQ405" s="18"/>
      <c r="ALR405" s="18"/>
      <c r="ALS405" s="18"/>
      <c r="ALT405" s="18"/>
      <c r="ALU405" s="18"/>
      <c r="ALV405" s="18"/>
      <c r="ALW405" s="18"/>
      <c r="ALX405" s="18"/>
      <c r="ALY405" s="18"/>
      <c r="ALZ405" s="18"/>
      <c r="AMA405" s="18"/>
      <c r="AMB405" s="18"/>
      <c r="AMC405" s="18"/>
      <c r="AMD405" s="18"/>
      <c r="AME405" s="18"/>
      <c r="AMF405" s="18"/>
      <c r="AMG405" s="18"/>
      <c r="AMH405" s="18"/>
      <c r="AMI405" s="18"/>
      <c r="AMJ405" s="18"/>
      <c r="AMK405" s="18"/>
    </row>
    <row r="406" spans="1:1025" s="1" customFormat="1" ht="24.75" customHeight="1" x14ac:dyDescent="0.2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  <c r="BB406" s="18"/>
      <c r="BC406" s="18"/>
      <c r="BD406" s="18"/>
      <c r="BE406" s="18"/>
      <c r="BF406" s="18"/>
      <c r="BG406" s="18"/>
      <c r="BH406" s="18"/>
      <c r="BI406" s="18"/>
      <c r="BJ406" s="18"/>
      <c r="BK406" s="18"/>
      <c r="BL406" s="18"/>
      <c r="BM406" s="18"/>
      <c r="BN406" s="18"/>
      <c r="BO406" s="18"/>
      <c r="BP406" s="18"/>
      <c r="BQ406" s="18"/>
      <c r="BR406" s="18"/>
      <c r="BS406" s="18"/>
      <c r="BT406" s="18"/>
      <c r="BU406" s="18"/>
      <c r="BV406" s="18"/>
      <c r="BW406" s="18"/>
      <c r="BX406" s="18"/>
      <c r="BY406" s="18"/>
      <c r="BZ406" s="18"/>
      <c r="CA406" s="18"/>
      <c r="CB406" s="18"/>
      <c r="CC406" s="18"/>
      <c r="CD406" s="18"/>
      <c r="CE406" s="18"/>
      <c r="CF406" s="18"/>
      <c r="CG406" s="18"/>
      <c r="CH406" s="18"/>
      <c r="CI406" s="18"/>
      <c r="CJ406" s="18"/>
      <c r="CK406" s="18"/>
      <c r="CL406" s="18"/>
      <c r="CM406" s="18"/>
      <c r="CN406" s="18"/>
      <c r="CO406" s="18"/>
      <c r="CP406" s="18"/>
      <c r="CQ406" s="18"/>
      <c r="CR406" s="18"/>
      <c r="CS406" s="18"/>
      <c r="CT406" s="18"/>
      <c r="CU406" s="18"/>
      <c r="CV406" s="18"/>
      <c r="CW406" s="18"/>
      <c r="CX406" s="18"/>
      <c r="CY406" s="18"/>
      <c r="CZ406" s="18"/>
      <c r="DA406" s="18"/>
      <c r="DB406" s="18"/>
      <c r="DC406" s="18"/>
      <c r="DD406" s="18"/>
      <c r="DE406" s="18"/>
      <c r="DF406" s="18"/>
      <c r="DG406" s="18"/>
      <c r="DH406" s="18"/>
      <c r="DI406" s="18"/>
      <c r="DJ406" s="18"/>
      <c r="DK406" s="18"/>
      <c r="DL406" s="18"/>
      <c r="DM406" s="18"/>
      <c r="DN406" s="18"/>
      <c r="DO406" s="18"/>
      <c r="DP406" s="18"/>
      <c r="DQ406" s="18"/>
      <c r="DR406" s="18"/>
      <c r="DS406" s="18"/>
      <c r="DT406" s="18"/>
      <c r="DU406" s="18"/>
      <c r="DV406" s="18"/>
      <c r="DW406" s="18"/>
      <c r="DX406" s="18"/>
      <c r="DY406" s="18"/>
      <c r="DZ406" s="18"/>
      <c r="EA406" s="18"/>
      <c r="EB406" s="18"/>
      <c r="EC406" s="18"/>
      <c r="ED406" s="18"/>
      <c r="EE406" s="18"/>
      <c r="EF406" s="18"/>
      <c r="EG406" s="18"/>
      <c r="EH406" s="18"/>
      <c r="EI406" s="18"/>
      <c r="EJ406" s="18"/>
      <c r="EK406" s="18"/>
      <c r="EL406" s="18"/>
      <c r="EM406" s="18"/>
      <c r="EN406" s="18"/>
      <c r="EO406" s="18"/>
      <c r="EP406" s="18"/>
      <c r="EQ406" s="18"/>
      <c r="ER406" s="18"/>
      <c r="ES406" s="18"/>
      <c r="ET406" s="18"/>
      <c r="EU406" s="18"/>
      <c r="EV406" s="18"/>
      <c r="EW406" s="18"/>
      <c r="EX406" s="18"/>
      <c r="EY406" s="18"/>
      <c r="EZ406" s="18"/>
      <c r="FA406" s="18"/>
      <c r="FB406" s="18"/>
      <c r="FC406" s="18"/>
      <c r="FD406" s="18"/>
      <c r="FE406" s="18"/>
      <c r="FF406" s="18"/>
      <c r="FG406" s="18"/>
      <c r="FH406" s="18"/>
      <c r="FI406" s="18"/>
      <c r="FJ406" s="18"/>
      <c r="FK406" s="18"/>
      <c r="FL406" s="18"/>
      <c r="FM406" s="18"/>
      <c r="FN406" s="18"/>
      <c r="FO406" s="18"/>
      <c r="FP406" s="18"/>
      <c r="FQ406" s="18"/>
      <c r="FR406" s="18"/>
      <c r="FS406" s="18"/>
      <c r="FT406" s="18"/>
      <c r="FU406" s="18"/>
      <c r="FV406" s="18"/>
      <c r="FW406" s="18"/>
      <c r="FX406" s="18"/>
      <c r="FY406" s="18"/>
      <c r="FZ406" s="18"/>
      <c r="GA406" s="18"/>
      <c r="GB406" s="18"/>
      <c r="GC406" s="18"/>
      <c r="GD406" s="18"/>
      <c r="GE406" s="18"/>
      <c r="GF406" s="18"/>
      <c r="GG406" s="18"/>
      <c r="GH406" s="18"/>
      <c r="GI406" s="18"/>
      <c r="GJ406" s="18"/>
      <c r="GK406" s="18"/>
      <c r="GL406" s="18"/>
      <c r="GM406" s="18"/>
      <c r="GN406" s="18"/>
      <c r="GO406" s="18"/>
      <c r="GP406" s="18"/>
      <c r="GQ406" s="18"/>
      <c r="GR406" s="18"/>
      <c r="GS406" s="18"/>
      <c r="GT406" s="18"/>
      <c r="GU406" s="18"/>
      <c r="GV406" s="18"/>
      <c r="GW406" s="18"/>
      <c r="GX406" s="18"/>
      <c r="GY406" s="18"/>
      <c r="GZ406" s="18"/>
      <c r="HA406" s="18"/>
      <c r="HB406" s="18"/>
      <c r="HC406" s="18"/>
      <c r="HD406" s="18"/>
      <c r="HE406" s="18"/>
      <c r="HF406" s="18"/>
      <c r="HG406" s="18"/>
      <c r="HH406" s="18"/>
      <c r="HI406" s="18"/>
      <c r="HJ406" s="18"/>
      <c r="HK406" s="18"/>
      <c r="HL406" s="18"/>
      <c r="HM406" s="18"/>
      <c r="HN406" s="18"/>
      <c r="HO406" s="18"/>
      <c r="HP406" s="18"/>
      <c r="HQ406" s="18"/>
      <c r="HR406" s="18"/>
      <c r="HS406" s="18"/>
      <c r="HT406" s="18"/>
      <c r="HU406" s="18"/>
      <c r="HV406" s="18"/>
      <c r="HW406" s="18"/>
      <c r="HX406" s="18"/>
      <c r="HY406" s="18"/>
      <c r="HZ406" s="18"/>
      <c r="IA406" s="18"/>
      <c r="IB406" s="18"/>
      <c r="IC406" s="18"/>
      <c r="ID406" s="18"/>
      <c r="IE406" s="18"/>
      <c r="IF406" s="18"/>
      <c r="IG406" s="18"/>
      <c r="IH406" s="18"/>
      <c r="II406" s="18"/>
      <c r="IJ406" s="18"/>
      <c r="IK406" s="18"/>
      <c r="IL406" s="18"/>
      <c r="IM406" s="18"/>
      <c r="IN406" s="18"/>
      <c r="IO406" s="18"/>
      <c r="IP406" s="18"/>
      <c r="IQ406" s="18"/>
      <c r="IR406" s="18"/>
      <c r="IS406" s="18"/>
      <c r="IT406" s="18"/>
      <c r="IU406" s="18"/>
      <c r="IV406" s="18"/>
      <c r="IW406" s="18"/>
      <c r="IX406" s="18"/>
      <c r="IY406" s="18"/>
      <c r="IZ406" s="18"/>
      <c r="JA406" s="18"/>
      <c r="JB406" s="18"/>
      <c r="JC406" s="18"/>
      <c r="JD406" s="18"/>
      <c r="JE406" s="18"/>
      <c r="JF406" s="18"/>
      <c r="JG406" s="18"/>
      <c r="JH406" s="18"/>
      <c r="JI406" s="18"/>
      <c r="JJ406" s="18"/>
      <c r="JK406" s="18"/>
      <c r="JL406" s="18"/>
      <c r="JM406" s="18"/>
      <c r="JN406" s="18"/>
      <c r="JO406" s="18"/>
      <c r="JP406" s="18"/>
      <c r="JQ406" s="18"/>
      <c r="JR406" s="18"/>
      <c r="JS406" s="18"/>
      <c r="JT406" s="18"/>
      <c r="JU406" s="18"/>
      <c r="JV406" s="18"/>
      <c r="JW406" s="18"/>
      <c r="JX406" s="18"/>
      <c r="JY406" s="18"/>
      <c r="JZ406" s="18"/>
      <c r="KA406" s="18"/>
      <c r="KB406" s="18"/>
      <c r="KC406" s="18"/>
      <c r="KD406" s="18"/>
      <c r="KE406" s="18"/>
      <c r="KF406" s="18"/>
      <c r="KG406" s="18"/>
      <c r="KH406" s="18"/>
      <c r="KI406" s="18"/>
      <c r="KJ406" s="18"/>
      <c r="KK406" s="18"/>
      <c r="KL406" s="18"/>
      <c r="KM406" s="18"/>
      <c r="KN406" s="18"/>
      <c r="KO406" s="18"/>
      <c r="KP406" s="18"/>
      <c r="KQ406" s="18"/>
      <c r="KR406" s="18"/>
      <c r="KS406" s="18"/>
      <c r="KT406" s="18"/>
      <c r="KU406" s="18"/>
      <c r="KV406" s="18"/>
      <c r="KW406" s="18"/>
      <c r="KX406" s="18"/>
      <c r="KY406" s="18"/>
      <c r="KZ406" s="18"/>
      <c r="LA406" s="18"/>
      <c r="LB406" s="18"/>
      <c r="LC406" s="18"/>
      <c r="LD406" s="18"/>
      <c r="LE406" s="18"/>
      <c r="LF406" s="18"/>
      <c r="LG406" s="18"/>
      <c r="LH406" s="18"/>
      <c r="LI406" s="18"/>
      <c r="LJ406" s="18"/>
      <c r="LK406" s="18"/>
      <c r="LL406" s="23"/>
      <c r="LM406" s="92" t="s">
        <v>74</v>
      </c>
      <c r="LN406" s="93">
        <v>0.22800000000000001</v>
      </c>
      <c r="LO406" s="93">
        <v>0.27479999999999999</v>
      </c>
      <c r="LP406" s="93">
        <v>0.3095</v>
      </c>
      <c r="LQ406" s="23"/>
      <c r="LR406" s="93">
        <v>0.04</v>
      </c>
      <c r="LS406" s="93">
        <v>5.5199999999999999E-2</v>
      </c>
      <c r="LT406" s="93">
        <v>7.85E-2</v>
      </c>
      <c r="LU406" s="94"/>
      <c r="LV406" s="93">
        <v>8.0999999999999996E-3</v>
      </c>
      <c r="LW406" s="93">
        <v>1.2200000000000001E-2</v>
      </c>
      <c r="LX406" s="93">
        <v>1.9900000000000001E-2</v>
      </c>
      <c r="LY406" s="94"/>
      <c r="LZ406" s="93">
        <v>1.46E-2</v>
      </c>
      <c r="MA406" s="93">
        <v>2.3199999999999998E-2</v>
      </c>
      <c r="MB406" s="93">
        <v>3.1600000000000003E-2</v>
      </c>
      <c r="MC406" s="95"/>
      <c r="MD406" s="96">
        <v>9.4000000000000004E-3</v>
      </c>
      <c r="ME406" s="96">
        <v>1.0200000000000001E-2</v>
      </c>
      <c r="MF406" s="96">
        <v>1.3299999999999999E-2</v>
      </c>
      <c r="MG406" s="95"/>
      <c r="MH406" s="96">
        <v>7.1400000000000005E-2</v>
      </c>
      <c r="MI406" s="96">
        <v>8.4000000000000005E-2</v>
      </c>
      <c r="MJ406" s="96">
        <v>0.1043</v>
      </c>
      <c r="MK406" s="18"/>
      <c r="ML406" s="18"/>
      <c r="MM406" s="18"/>
      <c r="MN406" s="97" t="s">
        <v>75</v>
      </c>
      <c r="MO406" s="18"/>
      <c r="MP406" s="18"/>
      <c r="MQ406" s="18"/>
      <c r="MR406" s="18"/>
      <c r="MS406" s="18"/>
      <c r="MT406" s="18"/>
      <c r="MU406" s="18"/>
      <c r="MV406" s="18"/>
      <c r="MW406" s="18"/>
      <c r="MX406" s="18"/>
      <c r="MY406" s="18"/>
      <c r="MZ406" s="18"/>
      <c r="NA406" s="18"/>
      <c r="NB406" s="18"/>
      <c r="NC406" s="18"/>
      <c r="ND406" s="18"/>
      <c r="NE406" s="18"/>
      <c r="NF406" s="18"/>
      <c r="NG406" s="18"/>
      <c r="NH406" s="18"/>
      <c r="NI406" s="18"/>
      <c r="NJ406" s="18"/>
      <c r="NK406" s="18"/>
      <c r="NL406" s="18"/>
      <c r="NM406" s="18"/>
      <c r="NN406" s="18"/>
      <c r="NO406" s="18"/>
      <c r="NP406" s="18"/>
      <c r="NQ406" s="18"/>
      <c r="NR406" s="18"/>
      <c r="NS406" s="18"/>
      <c r="NT406" s="18"/>
      <c r="NU406" s="18"/>
      <c r="NV406" s="18"/>
      <c r="NW406" s="18"/>
      <c r="NX406" s="18"/>
      <c r="NY406" s="18"/>
      <c r="NZ406" s="18"/>
      <c r="OA406" s="18"/>
      <c r="OB406" s="18"/>
      <c r="OC406" s="18"/>
      <c r="OD406" s="18"/>
      <c r="OE406" s="18"/>
      <c r="OF406" s="18"/>
      <c r="OG406" s="18"/>
      <c r="OH406" s="18"/>
      <c r="OI406" s="18"/>
      <c r="OJ406" s="18"/>
      <c r="OK406" s="18"/>
      <c r="OL406" s="18"/>
      <c r="OM406" s="18"/>
      <c r="ON406" s="18"/>
      <c r="OO406" s="18"/>
      <c r="OP406" s="18"/>
      <c r="OQ406" s="18"/>
      <c r="OR406" s="18"/>
      <c r="OS406" s="18"/>
      <c r="OT406" s="18"/>
      <c r="OU406" s="18"/>
      <c r="OV406" s="18"/>
      <c r="OW406" s="18"/>
      <c r="OX406" s="18"/>
      <c r="OY406" s="18"/>
      <c r="OZ406" s="18"/>
      <c r="PA406" s="18"/>
      <c r="PB406" s="18"/>
      <c r="PC406" s="18"/>
      <c r="PD406" s="18"/>
      <c r="PE406" s="18"/>
      <c r="PF406" s="18"/>
      <c r="PG406" s="18"/>
      <c r="PH406" s="18"/>
      <c r="PI406" s="18"/>
      <c r="PJ406" s="18"/>
      <c r="PK406" s="18"/>
      <c r="PL406" s="18"/>
      <c r="PM406" s="18"/>
      <c r="PN406" s="18"/>
      <c r="PO406" s="18"/>
      <c r="PP406" s="18"/>
      <c r="PQ406" s="18"/>
      <c r="PR406" s="18"/>
      <c r="PS406" s="18"/>
      <c r="PT406" s="18"/>
      <c r="PU406" s="18"/>
      <c r="PV406" s="18"/>
      <c r="PW406" s="18"/>
      <c r="PX406" s="18"/>
      <c r="PY406" s="18"/>
      <c r="PZ406" s="18"/>
      <c r="QA406" s="18"/>
      <c r="QB406" s="18"/>
      <c r="QC406" s="18"/>
      <c r="QD406" s="18"/>
      <c r="QE406" s="18"/>
      <c r="QF406" s="18"/>
      <c r="QG406" s="18"/>
      <c r="QH406" s="18"/>
      <c r="QI406" s="18"/>
      <c r="QJ406" s="18"/>
      <c r="QK406" s="18"/>
      <c r="QL406" s="18"/>
      <c r="QM406" s="18"/>
      <c r="QN406" s="18"/>
      <c r="QO406" s="18"/>
      <c r="QP406" s="18"/>
      <c r="QQ406" s="18"/>
      <c r="QR406" s="18"/>
      <c r="QS406" s="18"/>
      <c r="QT406" s="18"/>
      <c r="QU406" s="18"/>
      <c r="QV406" s="18"/>
      <c r="QW406" s="18"/>
      <c r="QX406" s="18"/>
      <c r="QY406" s="18"/>
      <c r="QZ406" s="18"/>
      <c r="RA406" s="18"/>
      <c r="RB406" s="18"/>
      <c r="RC406" s="18"/>
      <c r="RD406" s="18"/>
      <c r="RE406" s="18"/>
      <c r="RF406" s="18"/>
      <c r="RG406" s="18"/>
      <c r="RH406" s="18"/>
      <c r="RI406" s="18"/>
      <c r="RJ406" s="18"/>
      <c r="RK406" s="18"/>
      <c r="RL406" s="18"/>
      <c r="RM406" s="18"/>
      <c r="RN406" s="18"/>
      <c r="RO406" s="18"/>
      <c r="RP406" s="18"/>
      <c r="RQ406" s="18"/>
      <c r="RR406" s="18"/>
      <c r="RS406" s="18"/>
      <c r="RT406" s="18"/>
      <c r="RU406" s="18"/>
      <c r="RV406" s="18"/>
      <c r="RW406" s="18"/>
      <c r="RX406" s="18"/>
      <c r="RY406" s="18"/>
      <c r="RZ406" s="18"/>
      <c r="SA406" s="18"/>
      <c r="SB406" s="18"/>
      <c r="SC406" s="18"/>
      <c r="SD406" s="18"/>
      <c r="SE406" s="18"/>
      <c r="SF406" s="18"/>
      <c r="SG406" s="18"/>
      <c r="SH406" s="18"/>
      <c r="SI406" s="18"/>
      <c r="SJ406" s="18"/>
      <c r="SK406" s="18"/>
      <c r="SL406" s="18"/>
      <c r="SM406" s="18"/>
      <c r="SN406" s="18"/>
      <c r="SO406" s="18"/>
      <c r="SP406" s="18"/>
      <c r="SQ406" s="18"/>
      <c r="SR406" s="18"/>
      <c r="SS406" s="18"/>
      <c r="ST406" s="18"/>
      <c r="SU406" s="18"/>
      <c r="SV406" s="18"/>
      <c r="SW406" s="18"/>
      <c r="SX406" s="18"/>
      <c r="SY406" s="18"/>
      <c r="SZ406" s="18"/>
      <c r="TA406" s="18"/>
      <c r="TB406" s="18"/>
      <c r="TC406" s="18"/>
      <c r="TD406" s="18"/>
      <c r="TE406" s="18"/>
      <c r="TF406" s="18"/>
      <c r="TG406" s="18"/>
      <c r="TH406" s="18"/>
      <c r="TI406" s="18"/>
      <c r="TJ406" s="18"/>
      <c r="TK406" s="18"/>
      <c r="TL406" s="18"/>
      <c r="TM406" s="18"/>
      <c r="TN406" s="18"/>
      <c r="TO406" s="18"/>
      <c r="TP406" s="18"/>
      <c r="TQ406" s="18"/>
      <c r="TR406" s="18"/>
      <c r="TS406" s="18"/>
      <c r="TT406" s="18"/>
      <c r="TU406" s="18"/>
      <c r="TV406" s="18"/>
      <c r="TW406" s="18"/>
      <c r="TX406" s="18"/>
      <c r="TY406" s="18"/>
      <c r="TZ406" s="18"/>
      <c r="UA406" s="18"/>
      <c r="UB406" s="18"/>
      <c r="UC406" s="18"/>
      <c r="UD406" s="18"/>
      <c r="UE406" s="18"/>
      <c r="UF406" s="18"/>
      <c r="UG406" s="18"/>
      <c r="UH406" s="18"/>
      <c r="UI406" s="18"/>
      <c r="UJ406" s="18"/>
      <c r="UK406" s="18"/>
      <c r="UL406" s="18"/>
      <c r="UM406" s="18"/>
      <c r="UN406" s="18"/>
      <c r="UO406" s="18"/>
      <c r="UP406" s="18"/>
      <c r="UQ406" s="18"/>
      <c r="UR406" s="18"/>
      <c r="US406" s="18"/>
      <c r="UT406" s="18"/>
      <c r="UU406" s="18"/>
      <c r="UV406" s="18"/>
      <c r="UW406" s="18"/>
      <c r="UX406" s="18"/>
      <c r="UY406" s="18"/>
      <c r="UZ406" s="18"/>
      <c r="VA406" s="18"/>
      <c r="VB406" s="18"/>
      <c r="VC406" s="18"/>
      <c r="VD406" s="18"/>
      <c r="VE406" s="18"/>
      <c r="VF406" s="18"/>
      <c r="VG406" s="18"/>
      <c r="VH406" s="18"/>
      <c r="VI406" s="18"/>
      <c r="VJ406" s="18"/>
      <c r="VK406" s="18"/>
      <c r="VL406" s="18"/>
      <c r="VM406" s="18"/>
      <c r="VN406" s="18"/>
      <c r="VO406" s="18"/>
      <c r="VP406" s="18"/>
      <c r="VQ406" s="18"/>
      <c r="VR406" s="18"/>
      <c r="VS406" s="18"/>
      <c r="VT406" s="18"/>
      <c r="VU406" s="18"/>
      <c r="VV406" s="18"/>
      <c r="VW406" s="18"/>
      <c r="VX406" s="18"/>
      <c r="VY406" s="18"/>
      <c r="VZ406" s="18"/>
      <c r="WA406" s="18"/>
      <c r="WB406" s="18"/>
      <c r="WC406" s="18"/>
      <c r="WD406" s="18"/>
      <c r="WE406" s="18"/>
      <c r="WF406" s="18"/>
      <c r="WG406" s="18"/>
      <c r="WH406" s="18"/>
      <c r="WI406" s="18"/>
      <c r="WJ406" s="18"/>
      <c r="WK406" s="18"/>
      <c r="WL406" s="18"/>
      <c r="WM406" s="18"/>
      <c r="WN406" s="18"/>
      <c r="WO406" s="18"/>
      <c r="WP406" s="18"/>
      <c r="WQ406" s="18"/>
      <c r="WR406" s="18"/>
      <c r="WS406" s="18"/>
      <c r="WT406" s="18"/>
      <c r="WU406" s="18"/>
      <c r="WV406" s="18"/>
      <c r="WW406" s="18"/>
      <c r="WX406" s="18"/>
      <c r="WY406" s="18"/>
      <c r="WZ406" s="18"/>
      <c r="XA406" s="18"/>
      <c r="XB406" s="18"/>
      <c r="XC406" s="18"/>
      <c r="XD406" s="18"/>
      <c r="XE406" s="18"/>
      <c r="XF406" s="18"/>
      <c r="XG406" s="18"/>
      <c r="XH406" s="18"/>
      <c r="XI406" s="18"/>
      <c r="XJ406" s="18"/>
      <c r="XK406" s="18"/>
      <c r="XL406" s="18"/>
      <c r="XM406" s="18"/>
      <c r="XN406" s="18"/>
      <c r="XO406" s="18"/>
      <c r="XP406" s="18"/>
      <c r="XQ406" s="18"/>
      <c r="XR406" s="18"/>
      <c r="XS406" s="18"/>
      <c r="XT406" s="18"/>
      <c r="XU406" s="18"/>
      <c r="XV406" s="18"/>
      <c r="XW406" s="18"/>
      <c r="XX406" s="18"/>
      <c r="XY406" s="18"/>
      <c r="XZ406" s="18"/>
      <c r="YA406" s="18"/>
      <c r="YB406" s="18"/>
      <c r="YC406" s="18"/>
      <c r="YD406" s="18"/>
      <c r="YE406" s="18"/>
      <c r="YF406" s="18"/>
      <c r="YG406" s="18"/>
      <c r="YH406" s="18"/>
      <c r="YI406" s="18"/>
      <c r="YJ406" s="18"/>
      <c r="YK406" s="18"/>
      <c r="YL406" s="18"/>
      <c r="YM406" s="18"/>
      <c r="YN406" s="18"/>
      <c r="YO406" s="18"/>
      <c r="YP406" s="18"/>
      <c r="YQ406" s="18"/>
      <c r="YR406" s="18"/>
      <c r="YS406" s="18"/>
      <c r="YT406" s="18"/>
      <c r="YU406" s="18"/>
      <c r="YV406" s="18"/>
      <c r="YW406" s="18"/>
      <c r="YX406" s="18"/>
      <c r="YY406" s="18"/>
      <c r="YZ406" s="18"/>
      <c r="ZA406" s="18"/>
      <c r="ZB406" s="18"/>
      <c r="ZC406" s="18"/>
      <c r="ZD406" s="18"/>
      <c r="ZE406" s="18"/>
      <c r="ZF406" s="18"/>
      <c r="ZG406" s="18"/>
      <c r="ZH406" s="18"/>
      <c r="ZI406" s="18"/>
      <c r="ZJ406" s="18"/>
      <c r="ZK406" s="18"/>
      <c r="ZL406" s="18"/>
      <c r="ZM406" s="18"/>
      <c r="ZN406" s="18"/>
      <c r="ZO406" s="18"/>
      <c r="ZP406" s="18"/>
      <c r="ZQ406" s="18"/>
      <c r="ZR406" s="18"/>
      <c r="ZS406" s="18"/>
      <c r="ZT406" s="18"/>
      <c r="ZU406" s="18"/>
      <c r="ZV406" s="18"/>
      <c r="ZW406" s="18"/>
      <c r="ZX406" s="18"/>
      <c r="ZY406" s="18"/>
      <c r="ZZ406" s="18"/>
      <c r="AAA406" s="18"/>
      <c r="AAB406" s="18"/>
      <c r="AAC406" s="18"/>
      <c r="AAD406" s="18"/>
      <c r="AAE406" s="18"/>
      <c r="AAF406" s="18"/>
      <c r="AAG406" s="18"/>
      <c r="AAH406" s="18"/>
      <c r="AAI406" s="18"/>
      <c r="AAJ406" s="18"/>
      <c r="AAK406" s="18"/>
      <c r="AAL406" s="18"/>
      <c r="AAM406" s="18"/>
      <c r="AAN406" s="18"/>
      <c r="AAO406" s="18"/>
      <c r="AAP406" s="18"/>
      <c r="AAQ406" s="18"/>
      <c r="AAR406" s="18"/>
      <c r="AAS406" s="18"/>
      <c r="AAT406" s="18"/>
      <c r="AAU406" s="18"/>
      <c r="AAV406" s="18"/>
      <c r="AAW406" s="18"/>
      <c r="AAX406" s="18"/>
      <c r="AAY406" s="18"/>
      <c r="AAZ406" s="18"/>
      <c r="ABA406" s="18"/>
      <c r="ABB406" s="18"/>
      <c r="ABC406" s="18"/>
      <c r="ABD406" s="18"/>
      <c r="ABE406" s="18"/>
      <c r="ABF406" s="18"/>
      <c r="ABG406" s="18"/>
      <c r="ABH406" s="18"/>
      <c r="ABI406" s="18"/>
      <c r="ABJ406" s="18"/>
      <c r="ABK406" s="18"/>
      <c r="ABL406" s="18"/>
      <c r="ABM406" s="18"/>
      <c r="ABN406" s="18"/>
      <c r="ABO406" s="18"/>
      <c r="ABP406" s="18"/>
      <c r="ABQ406" s="18"/>
      <c r="ABR406" s="18"/>
      <c r="ABS406" s="18"/>
      <c r="ABT406" s="18"/>
      <c r="ABU406" s="18"/>
      <c r="ABV406" s="18"/>
      <c r="ABW406" s="18"/>
      <c r="ABX406" s="18"/>
      <c r="ABY406" s="18"/>
      <c r="ABZ406" s="18"/>
      <c r="ACA406" s="18"/>
      <c r="ACB406" s="18"/>
      <c r="ACC406" s="18"/>
      <c r="ACD406" s="18"/>
      <c r="ACE406" s="18"/>
      <c r="ACF406" s="18"/>
      <c r="ACG406" s="18"/>
      <c r="ACH406" s="18"/>
      <c r="ACI406" s="18"/>
      <c r="ACJ406" s="18"/>
      <c r="ACK406" s="18"/>
      <c r="ACL406" s="18"/>
      <c r="ACM406" s="18"/>
      <c r="ACN406" s="18"/>
      <c r="ACO406" s="18"/>
      <c r="ACP406" s="18"/>
      <c r="ACQ406" s="18"/>
      <c r="ACR406" s="18"/>
      <c r="ACS406" s="18"/>
      <c r="ACT406" s="18"/>
      <c r="ACU406" s="18"/>
      <c r="ACV406" s="18"/>
      <c r="ACW406" s="18"/>
      <c r="ACX406" s="18"/>
      <c r="ACY406" s="18"/>
      <c r="ACZ406" s="18"/>
      <c r="ADA406" s="18"/>
      <c r="ADB406" s="18"/>
      <c r="ADC406" s="18"/>
      <c r="ADD406" s="18"/>
      <c r="ADE406" s="18"/>
      <c r="ADF406" s="18"/>
      <c r="ADG406" s="18"/>
      <c r="ADH406" s="18"/>
      <c r="ADI406" s="18"/>
      <c r="ADJ406" s="18"/>
      <c r="ADK406" s="18"/>
      <c r="ADL406" s="18"/>
      <c r="ADM406" s="18"/>
      <c r="ADN406" s="18"/>
      <c r="ADO406" s="18"/>
      <c r="ADP406" s="18"/>
      <c r="ADQ406" s="18"/>
      <c r="ADR406" s="18"/>
      <c r="ADS406" s="18"/>
      <c r="ADT406" s="18"/>
      <c r="ADU406" s="18"/>
      <c r="ADV406" s="18"/>
      <c r="ADW406" s="18"/>
      <c r="ADX406" s="18"/>
      <c r="ADY406" s="18"/>
      <c r="ADZ406" s="18"/>
      <c r="AEA406" s="18"/>
      <c r="AEB406" s="18"/>
      <c r="AEC406" s="18"/>
      <c r="AED406" s="18"/>
      <c r="AEE406" s="18"/>
      <c r="AEF406" s="18"/>
      <c r="AEG406" s="18"/>
      <c r="AEH406" s="18"/>
      <c r="AEI406" s="18"/>
      <c r="AEJ406" s="18"/>
      <c r="AEK406" s="18"/>
      <c r="AEL406" s="18"/>
      <c r="AEM406" s="18"/>
      <c r="AEN406" s="18"/>
      <c r="AEO406" s="18"/>
      <c r="AEP406" s="18"/>
      <c r="AEQ406" s="18"/>
      <c r="AER406" s="18"/>
      <c r="AES406" s="18"/>
      <c r="AET406" s="18"/>
      <c r="AEU406" s="18"/>
      <c r="AEV406" s="18"/>
      <c r="AEW406" s="18"/>
      <c r="AEX406" s="18"/>
      <c r="AEY406" s="18"/>
      <c r="AEZ406" s="18"/>
      <c r="AFA406" s="18"/>
      <c r="AFB406" s="18"/>
      <c r="AFC406" s="18"/>
      <c r="AFD406" s="18"/>
      <c r="AFE406" s="18"/>
      <c r="AFF406" s="18"/>
      <c r="AFG406" s="18"/>
      <c r="AFH406" s="18"/>
      <c r="AFI406" s="18"/>
      <c r="AFJ406" s="18"/>
      <c r="AFK406" s="18"/>
      <c r="AFL406" s="18"/>
      <c r="AFM406" s="18"/>
      <c r="AFN406" s="18"/>
      <c r="AFO406" s="18"/>
      <c r="AFP406" s="18"/>
      <c r="AFQ406" s="18"/>
      <c r="AFR406" s="18"/>
      <c r="AFS406" s="18"/>
      <c r="AFT406" s="18"/>
      <c r="AFU406" s="18"/>
      <c r="AFV406" s="18"/>
      <c r="AFW406" s="18"/>
      <c r="AFX406" s="18"/>
      <c r="AFY406" s="18"/>
      <c r="AFZ406" s="18"/>
      <c r="AGA406" s="18"/>
      <c r="AGB406" s="18"/>
      <c r="AGC406" s="18"/>
      <c r="AGD406" s="18"/>
      <c r="AGE406" s="18"/>
      <c r="AGF406" s="18"/>
      <c r="AGG406" s="18"/>
      <c r="AGH406" s="18"/>
      <c r="AGI406" s="18"/>
      <c r="AGJ406" s="18"/>
      <c r="AGK406" s="18"/>
      <c r="AGL406" s="18"/>
      <c r="AGM406" s="18"/>
      <c r="AGN406" s="18"/>
      <c r="AGO406" s="18"/>
      <c r="AGP406" s="18"/>
      <c r="AGQ406" s="18"/>
      <c r="AGR406" s="18"/>
      <c r="AGS406" s="18"/>
      <c r="AGT406" s="18"/>
      <c r="AGU406" s="18"/>
      <c r="AGV406" s="18"/>
      <c r="AGW406" s="18"/>
      <c r="AGX406" s="18"/>
      <c r="AGY406" s="18"/>
      <c r="AGZ406" s="18"/>
      <c r="AHA406" s="18"/>
      <c r="AHB406" s="18"/>
      <c r="AHC406" s="18"/>
      <c r="AHD406" s="18"/>
      <c r="AHE406" s="18"/>
      <c r="AHF406" s="18"/>
      <c r="AHG406" s="18"/>
      <c r="AHH406" s="18"/>
      <c r="AHI406" s="18"/>
      <c r="AHJ406" s="18"/>
      <c r="AHK406" s="18"/>
      <c r="AHL406" s="18"/>
      <c r="AHM406" s="18"/>
      <c r="AHN406" s="18"/>
      <c r="AHO406" s="18"/>
      <c r="AHP406" s="18"/>
      <c r="AHQ406" s="18"/>
      <c r="AHR406" s="18"/>
      <c r="AHS406" s="18"/>
      <c r="AHT406" s="18"/>
      <c r="AHU406" s="18"/>
      <c r="AHV406" s="18"/>
      <c r="AHW406" s="18"/>
      <c r="AHX406" s="18"/>
      <c r="AHY406" s="18"/>
      <c r="AHZ406" s="18"/>
      <c r="AIA406" s="18"/>
      <c r="AIB406" s="18"/>
      <c r="AIC406" s="18"/>
      <c r="AID406" s="18"/>
      <c r="AIE406" s="18"/>
      <c r="AIF406" s="18"/>
      <c r="AIG406" s="18"/>
      <c r="AIH406" s="18"/>
      <c r="AII406" s="18"/>
      <c r="AIJ406" s="18"/>
      <c r="AIK406" s="18"/>
      <c r="AIL406" s="18"/>
      <c r="AIM406" s="18"/>
      <c r="AIN406" s="18"/>
      <c r="AIO406" s="18"/>
      <c r="AIP406" s="18"/>
      <c r="AIQ406" s="18"/>
      <c r="AIR406" s="18"/>
      <c r="AIS406" s="18"/>
      <c r="AIT406" s="18"/>
      <c r="AIU406" s="18"/>
      <c r="AIV406" s="18"/>
      <c r="AIW406" s="18"/>
      <c r="AIX406" s="18"/>
      <c r="AIY406" s="18"/>
      <c r="AIZ406" s="18"/>
      <c r="AJA406" s="18"/>
      <c r="AJB406" s="18"/>
      <c r="AJC406" s="18"/>
      <c r="AJD406" s="18"/>
      <c r="AJE406" s="18"/>
      <c r="AJF406" s="18"/>
      <c r="AJG406" s="18"/>
      <c r="AJH406" s="18"/>
      <c r="AJI406" s="18"/>
      <c r="AJJ406" s="18"/>
      <c r="AJK406" s="18"/>
      <c r="AJL406" s="18"/>
      <c r="AJM406" s="18"/>
      <c r="AJN406" s="18"/>
      <c r="AJO406" s="18"/>
      <c r="AJP406" s="18"/>
      <c r="AJQ406" s="18"/>
      <c r="AJR406" s="18"/>
      <c r="AJS406" s="18"/>
      <c r="AJT406" s="18"/>
      <c r="AJU406" s="18"/>
      <c r="AJV406" s="18"/>
      <c r="AJW406" s="18"/>
      <c r="AJX406" s="18"/>
      <c r="AJY406" s="18"/>
      <c r="AJZ406" s="18"/>
      <c r="AKA406" s="18"/>
      <c r="AKB406" s="18"/>
      <c r="AKC406" s="18"/>
      <c r="AKD406" s="18"/>
      <c r="AKE406" s="18"/>
      <c r="AKF406" s="18"/>
      <c r="AKG406" s="18"/>
      <c r="AKH406" s="18"/>
      <c r="AKI406" s="18"/>
      <c r="AKJ406" s="18"/>
      <c r="AKK406" s="18"/>
      <c r="AKL406" s="18"/>
      <c r="AKM406" s="18"/>
      <c r="AKN406" s="18"/>
      <c r="AKO406" s="18"/>
      <c r="AKP406" s="18"/>
      <c r="AKQ406" s="18"/>
      <c r="AKR406" s="18"/>
      <c r="AKS406" s="18"/>
      <c r="AKT406" s="18"/>
      <c r="AKU406" s="18"/>
      <c r="AKV406" s="18"/>
      <c r="AKW406" s="18"/>
      <c r="AKX406" s="18"/>
      <c r="AKY406" s="18"/>
      <c r="AKZ406" s="18"/>
      <c r="ALA406" s="18"/>
      <c r="ALB406" s="18"/>
      <c r="ALC406" s="18"/>
      <c r="ALD406" s="18"/>
      <c r="ALE406" s="18"/>
      <c r="ALF406" s="18"/>
      <c r="ALG406" s="18"/>
      <c r="ALH406" s="18"/>
      <c r="ALI406" s="18"/>
      <c r="ALJ406" s="18"/>
      <c r="ALK406" s="18"/>
      <c r="ALL406" s="18"/>
      <c r="ALM406" s="18"/>
      <c r="ALN406" s="18"/>
      <c r="ALO406" s="18"/>
      <c r="ALP406" s="18"/>
      <c r="ALQ406" s="18"/>
      <c r="ALR406" s="18"/>
      <c r="ALS406" s="18"/>
      <c r="ALT406" s="18"/>
      <c r="ALU406" s="18"/>
      <c r="ALV406" s="18"/>
      <c r="ALW406" s="18"/>
      <c r="ALX406" s="18"/>
      <c r="ALY406" s="18"/>
      <c r="ALZ406" s="18"/>
      <c r="AMA406" s="18"/>
      <c r="AMB406" s="18"/>
      <c r="AMC406" s="18"/>
      <c r="AMD406" s="18"/>
      <c r="AME406" s="18"/>
      <c r="AMF406" s="18"/>
      <c r="AMG406" s="18"/>
      <c r="AMH406" s="18"/>
      <c r="AMI406" s="18"/>
      <c r="AMJ406" s="18"/>
      <c r="AMK406" s="18"/>
    </row>
    <row r="407" spans="1:1025" s="1" customFormat="1" ht="24.75" customHeight="1" x14ac:dyDescent="0.2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18"/>
      <c r="EA407" s="18"/>
      <c r="EB407" s="18"/>
      <c r="EC407" s="18"/>
      <c r="ED407" s="18"/>
      <c r="EE407" s="18"/>
      <c r="EF407" s="18"/>
      <c r="EG407" s="18"/>
      <c r="EH407" s="18"/>
      <c r="EI407" s="18"/>
      <c r="EJ407" s="18"/>
      <c r="EK407" s="18"/>
      <c r="EL407" s="18"/>
      <c r="EM407" s="18"/>
      <c r="EN407" s="18"/>
      <c r="EO407" s="18"/>
      <c r="EP407" s="18"/>
      <c r="EQ407" s="18"/>
      <c r="ER407" s="18"/>
      <c r="ES407" s="18"/>
      <c r="ET407" s="18"/>
      <c r="EU407" s="18"/>
      <c r="EV407" s="18"/>
      <c r="EW407" s="18"/>
      <c r="EX407" s="18"/>
      <c r="EY407" s="18"/>
      <c r="EZ407" s="18"/>
      <c r="FA407" s="18"/>
      <c r="FB407" s="18"/>
      <c r="FC407" s="18"/>
      <c r="FD407" s="18"/>
      <c r="FE407" s="18"/>
      <c r="FF407" s="18"/>
      <c r="FG407" s="18"/>
      <c r="FH407" s="18"/>
      <c r="FI407" s="18"/>
      <c r="FJ407" s="18"/>
      <c r="FK407" s="18"/>
      <c r="FL407" s="18"/>
      <c r="FM407" s="18"/>
      <c r="FN407" s="18"/>
      <c r="FO407" s="18"/>
      <c r="FP407" s="18"/>
      <c r="FQ407" s="18"/>
      <c r="FR407" s="18"/>
      <c r="FS407" s="18"/>
      <c r="FT407" s="18"/>
      <c r="FU407" s="18"/>
      <c r="FV407" s="18"/>
      <c r="FW407" s="18"/>
      <c r="FX407" s="18"/>
      <c r="FY407" s="18"/>
      <c r="FZ407" s="18"/>
      <c r="GA407" s="18"/>
      <c r="GB407" s="18"/>
      <c r="GC407" s="18"/>
      <c r="GD407" s="18"/>
      <c r="GE407" s="18"/>
      <c r="GF407" s="18"/>
      <c r="GG407" s="18"/>
      <c r="GH407" s="18"/>
      <c r="GI407" s="18"/>
      <c r="GJ407" s="18"/>
      <c r="GK407" s="18"/>
      <c r="GL407" s="18"/>
      <c r="GM407" s="18"/>
      <c r="GN407" s="18"/>
      <c r="GO407" s="18"/>
      <c r="GP407" s="18"/>
      <c r="GQ407" s="18"/>
      <c r="GR407" s="18"/>
      <c r="GS407" s="18"/>
      <c r="GT407" s="18"/>
      <c r="GU407" s="18"/>
      <c r="GV407" s="18"/>
      <c r="GW407" s="18"/>
      <c r="GX407" s="18"/>
      <c r="GY407" s="18"/>
      <c r="GZ407" s="18"/>
      <c r="HA407" s="18"/>
      <c r="HB407" s="18"/>
      <c r="HC407" s="18"/>
      <c r="HD407" s="18"/>
      <c r="HE407" s="18"/>
      <c r="HF407" s="18"/>
      <c r="HG407" s="18"/>
      <c r="HH407" s="18"/>
      <c r="HI407" s="18"/>
      <c r="HJ407" s="18"/>
      <c r="HK407" s="18"/>
      <c r="HL407" s="18"/>
      <c r="HM407" s="18"/>
      <c r="HN407" s="18"/>
      <c r="HO407" s="18"/>
      <c r="HP407" s="18"/>
      <c r="HQ407" s="18"/>
      <c r="HR407" s="18"/>
      <c r="HS407" s="18"/>
      <c r="HT407" s="18"/>
      <c r="HU407" s="18"/>
      <c r="HV407" s="18"/>
      <c r="HW407" s="18"/>
      <c r="HX407" s="18"/>
      <c r="HY407" s="18"/>
      <c r="HZ407" s="18"/>
      <c r="IA407" s="18"/>
      <c r="IB407" s="18"/>
      <c r="IC407" s="18"/>
      <c r="ID407" s="18"/>
      <c r="IE407" s="18"/>
      <c r="IF407" s="18"/>
      <c r="IG407" s="18"/>
      <c r="IH407" s="18"/>
      <c r="II407" s="18"/>
      <c r="IJ407" s="18"/>
      <c r="IK407" s="18"/>
      <c r="IL407" s="18"/>
      <c r="IM407" s="18"/>
      <c r="IN407" s="18"/>
      <c r="IO407" s="18"/>
      <c r="IP407" s="18"/>
      <c r="IQ407" s="18"/>
      <c r="IR407" s="18"/>
      <c r="IS407" s="18"/>
      <c r="IT407" s="18"/>
      <c r="IU407" s="18"/>
      <c r="IV407" s="18"/>
      <c r="IW407" s="18"/>
      <c r="IX407" s="18"/>
      <c r="IY407" s="18"/>
      <c r="IZ407" s="18"/>
      <c r="JA407" s="18"/>
      <c r="JB407" s="18"/>
      <c r="JC407" s="18"/>
      <c r="JD407" s="18"/>
      <c r="JE407" s="18"/>
      <c r="JF407" s="18"/>
      <c r="JG407" s="18"/>
      <c r="JH407" s="18"/>
      <c r="JI407" s="18"/>
      <c r="JJ407" s="18"/>
      <c r="JK407" s="18"/>
      <c r="JL407" s="18"/>
      <c r="JM407" s="18"/>
      <c r="JN407" s="18"/>
      <c r="JO407" s="18"/>
      <c r="JP407" s="18"/>
      <c r="JQ407" s="18"/>
      <c r="JR407" s="18"/>
      <c r="JS407" s="18"/>
      <c r="JT407" s="18"/>
      <c r="JU407" s="18"/>
      <c r="JV407" s="18"/>
      <c r="JW407" s="18"/>
      <c r="JX407" s="18"/>
      <c r="JY407" s="18"/>
      <c r="JZ407" s="18"/>
      <c r="KA407" s="18"/>
      <c r="KB407" s="18"/>
      <c r="KC407" s="18"/>
      <c r="KD407" s="18"/>
      <c r="KE407" s="18"/>
      <c r="KF407" s="18"/>
      <c r="KG407" s="18"/>
      <c r="KH407" s="18"/>
      <c r="KI407" s="18"/>
      <c r="KJ407" s="18"/>
      <c r="KK407" s="18"/>
      <c r="KL407" s="18"/>
      <c r="KM407" s="18"/>
      <c r="KN407" s="18"/>
      <c r="KO407" s="18"/>
      <c r="KP407" s="18"/>
      <c r="KQ407" s="18"/>
      <c r="KR407" s="18"/>
      <c r="KS407" s="18"/>
      <c r="KT407" s="18"/>
      <c r="KU407" s="18"/>
      <c r="KV407" s="18"/>
      <c r="KW407" s="18"/>
      <c r="KX407" s="18"/>
      <c r="KY407" s="18"/>
      <c r="KZ407" s="18"/>
      <c r="LA407" s="18"/>
      <c r="LB407" s="18"/>
      <c r="LC407" s="18"/>
      <c r="LD407" s="18"/>
      <c r="LE407" s="18"/>
      <c r="LF407" s="18"/>
      <c r="LG407" s="18"/>
      <c r="LH407" s="18"/>
      <c r="LI407" s="18"/>
      <c r="LJ407" s="18"/>
      <c r="LK407" s="18"/>
      <c r="LL407" s="23"/>
      <c r="LM407" s="92" t="s">
        <v>52</v>
      </c>
      <c r="LN407" s="93">
        <v>0.111</v>
      </c>
      <c r="LO407" s="93">
        <v>0.14021</v>
      </c>
      <c r="LP407" s="93">
        <v>0.16800000000000001</v>
      </c>
      <c r="LQ407" s="23"/>
      <c r="LR407" s="93">
        <v>1.4999999999999999E-2</v>
      </c>
      <c r="LS407" s="93">
        <v>3.4500000000000003E-2</v>
      </c>
      <c r="LT407" s="93">
        <v>4.4900000000000002E-2</v>
      </c>
      <c r="LU407" s="94"/>
      <c r="LV407" s="93">
        <v>3.0000000000000001E-3</v>
      </c>
      <c r="LW407" s="93">
        <v>4.7999999999999996E-3</v>
      </c>
      <c r="LX407" s="93">
        <v>8.2000000000000007E-3</v>
      </c>
      <c r="LY407" s="94"/>
      <c r="LZ407" s="93">
        <v>5.5999999999999999E-3</v>
      </c>
      <c r="MA407" s="93">
        <v>8.5000000000000006E-3</v>
      </c>
      <c r="MB407" s="93">
        <v>8.8999999999999999E-3</v>
      </c>
      <c r="MC407" s="95"/>
      <c r="MD407" s="96">
        <v>8.5000000000000006E-3</v>
      </c>
      <c r="ME407" s="96">
        <v>8.5000000000000006E-3</v>
      </c>
      <c r="MF407" s="96">
        <v>1.11E-2</v>
      </c>
      <c r="MG407" s="95"/>
      <c r="MH407" s="96">
        <v>3.5000000000000003E-2</v>
      </c>
      <c r="MI407" s="96">
        <v>5.11E-2</v>
      </c>
      <c r="MJ407" s="96">
        <v>6.2199999999999998E-2</v>
      </c>
      <c r="MK407" s="18"/>
      <c r="ML407" s="18"/>
      <c r="MM407" s="18"/>
      <c r="MN407" s="98" t="s">
        <v>76</v>
      </c>
      <c r="MO407" s="18"/>
      <c r="MP407" s="18"/>
      <c r="MQ407" s="18"/>
      <c r="MR407" s="18"/>
      <c r="MS407" s="18"/>
      <c r="MT407" s="18"/>
      <c r="MU407" s="18"/>
      <c r="MV407" s="18"/>
      <c r="MW407" s="18"/>
      <c r="MX407" s="18"/>
      <c r="MY407" s="18"/>
      <c r="MZ407" s="18"/>
      <c r="NA407" s="18"/>
      <c r="NB407" s="18"/>
      <c r="NC407" s="18"/>
      <c r="ND407" s="18"/>
      <c r="NE407" s="18"/>
      <c r="NF407" s="18"/>
      <c r="NG407" s="18"/>
      <c r="NH407" s="18"/>
      <c r="NI407" s="18"/>
      <c r="NJ407" s="18"/>
      <c r="NK407" s="18"/>
      <c r="NL407" s="18"/>
      <c r="NM407" s="18"/>
      <c r="NN407" s="18"/>
      <c r="NO407" s="18"/>
      <c r="NP407" s="18"/>
      <c r="NQ407" s="18"/>
      <c r="NR407" s="18"/>
      <c r="NS407" s="18"/>
      <c r="NT407" s="18"/>
      <c r="NU407" s="18"/>
      <c r="NV407" s="18"/>
      <c r="NW407" s="18"/>
      <c r="NX407" s="18"/>
      <c r="NY407" s="18"/>
      <c r="NZ407" s="18"/>
      <c r="OA407" s="18"/>
      <c r="OB407" s="18"/>
      <c r="OC407" s="18"/>
      <c r="OD407" s="18"/>
      <c r="OE407" s="18"/>
      <c r="OF407" s="18"/>
      <c r="OG407" s="18"/>
      <c r="OH407" s="18"/>
      <c r="OI407" s="18"/>
      <c r="OJ407" s="18"/>
      <c r="OK407" s="18"/>
      <c r="OL407" s="18"/>
      <c r="OM407" s="18"/>
      <c r="ON407" s="18"/>
      <c r="OO407" s="18"/>
      <c r="OP407" s="18"/>
      <c r="OQ407" s="18"/>
      <c r="OR407" s="18"/>
      <c r="OS407" s="18"/>
      <c r="OT407" s="18"/>
      <c r="OU407" s="18"/>
      <c r="OV407" s="18"/>
      <c r="OW407" s="18"/>
      <c r="OX407" s="18"/>
      <c r="OY407" s="18"/>
      <c r="OZ407" s="18"/>
      <c r="PA407" s="18"/>
      <c r="PB407" s="18"/>
      <c r="PC407" s="18"/>
      <c r="PD407" s="18"/>
      <c r="PE407" s="18"/>
      <c r="PF407" s="18"/>
      <c r="PG407" s="18"/>
      <c r="PH407" s="18"/>
      <c r="PI407" s="18"/>
      <c r="PJ407" s="18"/>
      <c r="PK407" s="18"/>
      <c r="PL407" s="18"/>
      <c r="PM407" s="18"/>
      <c r="PN407" s="18"/>
      <c r="PO407" s="18"/>
      <c r="PP407" s="18"/>
      <c r="PQ407" s="18"/>
      <c r="PR407" s="18"/>
      <c r="PS407" s="18"/>
      <c r="PT407" s="18"/>
      <c r="PU407" s="18"/>
      <c r="PV407" s="18"/>
      <c r="PW407" s="18"/>
      <c r="PX407" s="18"/>
      <c r="PY407" s="18"/>
      <c r="PZ407" s="18"/>
      <c r="QA407" s="18"/>
      <c r="QB407" s="18"/>
      <c r="QC407" s="18"/>
      <c r="QD407" s="18"/>
      <c r="QE407" s="18"/>
      <c r="QF407" s="18"/>
      <c r="QG407" s="18"/>
      <c r="QH407" s="18"/>
      <c r="QI407" s="18"/>
      <c r="QJ407" s="18"/>
      <c r="QK407" s="18"/>
      <c r="QL407" s="18"/>
      <c r="QM407" s="18"/>
      <c r="QN407" s="18"/>
      <c r="QO407" s="18"/>
      <c r="QP407" s="18"/>
      <c r="QQ407" s="18"/>
      <c r="QR407" s="18"/>
      <c r="QS407" s="18"/>
      <c r="QT407" s="18"/>
      <c r="QU407" s="18"/>
      <c r="QV407" s="18"/>
      <c r="QW407" s="18"/>
      <c r="QX407" s="18"/>
      <c r="QY407" s="18"/>
      <c r="QZ407" s="18"/>
      <c r="RA407" s="18"/>
      <c r="RB407" s="18"/>
      <c r="RC407" s="18"/>
      <c r="RD407" s="18"/>
      <c r="RE407" s="18"/>
      <c r="RF407" s="18"/>
      <c r="RG407" s="18"/>
      <c r="RH407" s="18"/>
      <c r="RI407" s="18"/>
      <c r="RJ407" s="18"/>
      <c r="RK407" s="18"/>
      <c r="RL407" s="18"/>
      <c r="RM407" s="18"/>
      <c r="RN407" s="18"/>
      <c r="RO407" s="18"/>
      <c r="RP407" s="18"/>
      <c r="RQ407" s="18"/>
      <c r="RR407" s="18"/>
      <c r="RS407" s="18"/>
      <c r="RT407" s="18"/>
      <c r="RU407" s="18"/>
      <c r="RV407" s="18"/>
      <c r="RW407" s="18"/>
      <c r="RX407" s="18"/>
      <c r="RY407" s="18"/>
      <c r="RZ407" s="18"/>
      <c r="SA407" s="18"/>
      <c r="SB407" s="18"/>
      <c r="SC407" s="18"/>
      <c r="SD407" s="18"/>
      <c r="SE407" s="18"/>
      <c r="SF407" s="18"/>
      <c r="SG407" s="18"/>
      <c r="SH407" s="18"/>
      <c r="SI407" s="18"/>
      <c r="SJ407" s="18"/>
      <c r="SK407" s="18"/>
      <c r="SL407" s="18"/>
      <c r="SM407" s="18"/>
      <c r="SN407" s="18"/>
      <c r="SO407" s="18"/>
      <c r="SP407" s="18"/>
      <c r="SQ407" s="18"/>
      <c r="SR407" s="18"/>
      <c r="SS407" s="18"/>
      <c r="ST407" s="18"/>
      <c r="SU407" s="18"/>
      <c r="SV407" s="18"/>
      <c r="SW407" s="18"/>
      <c r="SX407" s="18"/>
      <c r="SY407" s="18"/>
      <c r="SZ407" s="18"/>
      <c r="TA407" s="18"/>
      <c r="TB407" s="18"/>
      <c r="TC407" s="18"/>
      <c r="TD407" s="18"/>
      <c r="TE407" s="18"/>
      <c r="TF407" s="18"/>
      <c r="TG407" s="18"/>
      <c r="TH407" s="18"/>
      <c r="TI407" s="18"/>
      <c r="TJ407" s="18"/>
      <c r="TK407" s="18"/>
      <c r="TL407" s="18"/>
      <c r="TM407" s="18"/>
      <c r="TN407" s="18"/>
      <c r="TO407" s="18"/>
      <c r="TP407" s="18"/>
      <c r="TQ407" s="18"/>
      <c r="TR407" s="18"/>
      <c r="TS407" s="18"/>
      <c r="TT407" s="18"/>
      <c r="TU407" s="18"/>
      <c r="TV407" s="18"/>
      <c r="TW407" s="18"/>
      <c r="TX407" s="18"/>
      <c r="TY407" s="18"/>
      <c r="TZ407" s="18"/>
      <c r="UA407" s="18"/>
      <c r="UB407" s="18"/>
      <c r="UC407" s="18"/>
      <c r="UD407" s="18"/>
      <c r="UE407" s="18"/>
      <c r="UF407" s="18"/>
      <c r="UG407" s="18"/>
      <c r="UH407" s="18"/>
      <c r="UI407" s="18"/>
      <c r="UJ407" s="18"/>
      <c r="UK407" s="18"/>
      <c r="UL407" s="18"/>
      <c r="UM407" s="18"/>
      <c r="UN407" s="18"/>
      <c r="UO407" s="18"/>
      <c r="UP407" s="18"/>
      <c r="UQ407" s="18"/>
      <c r="UR407" s="18"/>
      <c r="US407" s="18"/>
      <c r="UT407" s="18"/>
      <c r="UU407" s="18"/>
      <c r="UV407" s="18"/>
      <c r="UW407" s="18"/>
      <c r="UX407" s="18"/>
      <c r="UY407" s="18"/>
      <c r="UZ407" s="18"/>
      <c r="VA407" s="18"/>
      <c r="VB407" s="18"/>
      <c r="VC407" s="18"/>
      <c r="VD407" s="18"/>
      <c r="VE407" s="18"/>
      <c r="VF407" s="18"/>
      <c r="VG407" s="18"/>
      <c r="VH407" s="18"/>
      <c r="VI407" s="18"/>
      <c r="VJ407" s="18"/>
      <c r="VK407" s="18"/>
      <c r="VL407" s="18"/>
      <c r="VM407" s="18"/>
      <c r="VN407" s="18"/>
      <c r="VO407" s="18"/>
      <c r="VP407" s="18"/>
      <c r="VQ407" s="18"/>
      <c r="VR407" s="18"/>
      <c r="VS407" s="18"/>
      <c r="VT407" s="18"/>
      <c r="VU407" s="18"/>
      <c r="VV407" s="18"/>
      <c r="VW407" s="18"/>
      <c r="VX407" s="18"/>
      <c r="VY407" s="18"/>
      <c r="VZ407" s="18"/>
      <c r="WA407" s="18"/>
      <c r="WB407" s="18"/>
      <c r="WC407" s="18"/>
      <c r="WD407" s="18"/>
      <c r="WE407" s="18"/>
      <c r="WF407" s="18"/>
      <c r="WG407" s="18"/>
      <c r="WH407" s="18"/>
      <c r="WI407" s="18"/>
      <c r="WJ407" s="18"/>
      <c r="WK407" s="18"/>
      <c r="WL407" s="18"/>
      <c r="WM407" s="18"/>
      <c r="WN407" s="18"/>
      <c r="WO407" s="18"/>
      <c r="WP407" s="18"/>
      <c r="WQ407" s="18"/>
      <c r="WR407" s="18"/>
      <c r="WS407" s="18"/>
      <c r="WT407" s="18"/>
      <c r="WU407" s="18"/>
      <c r="WV407" s="18"/>
      <c r="WW407" s="18"/>
      <c r="WX407" s="18"/>
      <c r="WY407" s="18"/>
      <c r="WZ407" s="18"/>
      <c r="XA407" s="18"/>
      <c r="XB407" s="18"/>
      <c r="XC407" s="18"/>
      <c r="XD407" s="18"/>
      <c r="XE407" s="18"/>
      <c r="XF407" s="18"/>
      <c r="XG407" s="18"/>
      <c r="XH407" s="18"/>
      <c r="XI407" s="18"/>
      <c r="XJ407" s="18"/>
      <c r="XK407" s="18"/>
      <c r="XL407" s="18"/>
      <c r="XM407" s="18"/>
      <c r="XN407" s="18"/>
      <c r="XO407" s="18"/>
      <c r="XP407" s="18"/>
      <c r="XQ407" s="18"/>
      <c r="XR407" s="18"/>
      <c r="XS407" s="18"/>
      <c r="XT407" s="18"/>
      <c r="XU407" s="18"/>
      <c r="XV407" s="18"/>
      <c r="XW407" s="18"/>
      <c r="XX407" s="18"/>
      <c r="XY407" s="18"/>
      <c r="XZ407" s="18"/>
      <c r="YA407" s="18"/>
      <c r="YB407" s="18"/>
      <c r="YC407" s="18"/>
      <c r="YD407" s="18"/>
      <c r="YE407" s="18"/>
      <c r="YF407" s="18"/>
      <c r="YG407" s="18"/>
      <c r="YH407" s="18"/>
      <c r="YI407" s="18"/>
      <c r="YJ407" s="18"/>
      <c r="YK407" s="18"/>
      <c r="YL407" s="18"/>
      <c r="YM407" s="18"/>
      <c r="YN407" s="18"/>
      <c r="YO407" s="18"/>
      <c r="YP407" s="18"/>
      <c r="YQ407" s="18"/>
      <c r="YR407" s="18"/>
      <c r="YS407" s="18"/>
      <c r="YT407" s="18"/>
      <c r="YU407" s="18"/>
      <c r="YV407" s="18"/>
      <c r="YW407" s="18"/>
      <c r="YX407" s="18"/>
      <c r="YY407" s="18"/>
      <c r="YZ407" s="18"/>
      <c r="ZA407" s="18"/>
      <c r="ZB407" s="18"/>
      <c r="ZC407" s="18"/>
      <c r="ZD407" s="18"/>
      <c r="ZE407" s="18"/>
      <c r="ZF407" s="18"/>
      <c r="ZG407" s="18"/>
      <c r="ZH407" s="18"/>
      <c r="ZI407" s="18"/>
      <c r="ZJ407" s="18"/>
      <c r="ZK407" s="18"/>
      <c r="ZL407" s="18"/>
      <c r="ZM407" s="18"/>
      <c r="ZN407" s="18"/>
      <c r="ZO407" s="18"/>
      <c r="ZP407" s="18"/>
      <c r="ZQ407" s="18"/>
      <c r="ZR407" s="18"/>
      <c r="ZS407" s="18"/>
      <c r="ZT407" s="18"/>
      <c r="ZU407" s="18"/>
      <c r="ZV407" s="18"/>
      <c r="ZW407" s="18"/>
      <c r="ZX407" s="18"/>
      <c r="ZY407" s="18"/>
      <c r="ZZ407" s="18"/>
      <c r="AAA407" s="18"/>
      <c r="AAB407" s="18"/>
      <c r="AAC407" s="18"/>
      <c r="AAD407" s="18"/>
      <c r="AAE407" s="18"/>
      <c r="AAF407" s="18"/>
      <c r="AAG407" s="18"/>
      <c r="AAH407" s="18"/>
      <c r="AAI407" s="18"/>
      <c r="AAJ407" s="18"/>
      <c r="AAK407" s="18"/>
      <c r="AAL407" s="18"/>
      <c r="AAM407" s="18"/>
      <c r="AAN407" s="18"/>
      <c r="AAO407" s="18"/>
      <c r="AAP407" s="18"/>
      <c r="AAQ407" s="18"/>
      <c r="AAR407" s="18"/>
      <c r="AAS407" s="18"/>
      <c r="AAT407" s="18"/>
      <c r="AAU407" s="18"/>
      <c r="AAV407" s="18"/>
      <c r="AAW407" s="18"/>
      <c r="AAX407" s="18"/>
      <c r="AAY407" s="18"/>
      <c r="AAZ407" s="18"/>
      <c r="ABA407" s="18"/>
      <c r="ABB407" s="18"/>
      <c r="ABC407" s="18"/>
      <c r="ABD407" s="18"/>
      <c r="ABE407" s="18"/>
      <c r="ABF407" s="18"/>
      <c r="ABG407" s="18"/>
      <c r="ABH407" s="18"/>
      <c r="ABI407" s="18"/>
      <c r="ABJ407" s="18"/>
      <c r="ABK407" s="18"/>
      <c r="ABL407" s="18"/>
      <c r="ABM407" s="18"/>
      <c r="ABN407" s="18"/>
      <c r="ABO407" s="18"/>
      <c r="ABP407" s="18"/>
      <c r="ABQ407" s="18"/>
      <c r="ABR407" s="18"/>
      <c r="ABS407" s="18"/>
      <c r="ABT407" s="18"/>
      <c r="ABU407" s="18"/>
      <c r="ABV407" s="18"/>
      <c r="ABW407" s="18"/>
      <c r="ABX407" s="18"/>
      <c r="ABY407" s="18"/>
      <c r="ABZ407" s="18"/>
      <c r="ACA407" s="18"/>
      <c r="ACB407" s="18"/>
      <c r="ACC407" s="18"/>
      <c r="ACD407" s="18"/>
      <c r="ACE407" s="18"/>
      <c r="ACF407" s="18"/>
      <c r="ACG407" s="18"/>
      <c r="ACH407" s="18"/>
      <c r="ACI407" s="18"/>
      <c r="ACJ407" s="18"/>
      <c r="ACK407" s="18"/>
      <c r="ACL407" s="18"/>
      <c r="ACM407" s="18"/>
      <c r="ACN407" s="18"/>
      <c r="ACO407" s="18"/>
      <c r="ACP407" s="18"/>
      <c r="ACQ407" s="18"/>
      <c r="ACR407" s="18"/>
      <c r="ACS407" s="18"/>
      <c r="ACT407" s="18"/>
      <c r="ACU407" s="18"/>
      <c r="ACV407" s="18"/>
      <c r="ACW407" s="18"/>
      <c r="ACX407" s="18"/>
      <c r="ACY407" s="18"/>
      <c r="ACZ407" s="18"/>
      <c r="ADA407" s="18"/>
      <c r="ADB407" s="18"/>
      <c r="ADC407" s="18"/>
      <c r="ADD407" s="18"/>
      <c r="ADE407" s="18"/>
      <c r="ADF407" s="18"/>
      <c r="ADG407" s="18"/>
      <c r="ADH407" s="18"/>
      <c r="ADI407" s="18"/>
      <c r="ADJ407" s="18"/>
      <c r="ADK407" s="18"/>
      <c r="ADL407" s="18"/>
      <c r="ADM407" s="18"/>
      <c r="ADN407" s="18"/>
      <c r="ADO407" s="18"/>
      <c r="ADP407" s="18"/>
      <c r="ADQ407" s="18"/>
      <c r="ADR407" s="18"/>
      <c r="ADS407" s="18"/>
      <c r="ADT407" s="18"/>
      <c r="ADU407" s="18"/>
      <c r="ADV407" s="18"/>
      <c r="ADW407" s="18"/>
      <c r="ADX407" s="18"/>
      <c r="ADY407" s="18"/>
      <c r="ADZ407" s="18"/>
      <c r="AEA407" s="18"/>
      <c r="AEB407" s="18"/>
      <c r="AEC407" s="18"/>
      <c r="AED407" s="18"/>
      <c r="AEE407" s="18"/>
      <c r="AEF407" s="18"/>
      <c r="AEG407" s="18"/>
      <c r="AEH407" s="18"/>
      <c r="AEI407" s="18"/>
      <c r="AEJ407" s="18"/>
      <c r="AEK407" s="18"/>
      <c r="AEL407" s="18"/>
      <c r="AEM407" s="18"/>
      <c r="AEN407" s="18"/>
      <c r="AEO407" s="18"/>
      <c r="AEP407" s="18"/>
      <c r="AEQ407" s="18"/>
      <c r="AER407" s="18"/>
      <c r="AES407" s="18"/>
      <c r="AET407" s="18"/>
      <c r="AEU407" s="18"/>
      <c r="AEV407" s="18"/>
      <c r="AEW407" s="18"/>
      <c r="AEX407" s="18"/>
      <c r="AEY407" s="18"/>
      <c r="AEZ407" s="18"/>
      <c r="AFA407" s="18"/>
      <c r="AFB407" s="18"/>
      <c r="AFC407" s="18"/>
      <c r="AFD407" s="18"/>
      <c r="AFE407" s="18"/>
      <c r="AFF407" s="18"/>
      <c r="AFG407" s="18"/>
      <c r="AFH407" s="18"/>
      <c r="AFI407" s="18"/>
      <c r="AFJ407" s="18"/>
      <c r="AFK407" s="18"/>
      <c r="AFL407" s="18"/>
      <c r="AFM407" s="18"/>
      <c r="AFN407" s="18"/>
      <c r="AFO407" s="18"/>
      <c r="AFP407" s="18"/>
      <c r="AFQ407" s="18"/>
      <c r="AFR407" s="18"/>
      <c r="AFS407" s="18"/>
      <c r="AFT407" s="18"/>
      <c r="AFU407" s="18"/>
      <c r="AFV407" s="18"/>
      <c r="AFW407" s="18"/>
      <c r="AFX407" s="18"/>
      <c r="AFY407" s="18"/>
      <c r="AFZ407" s="18"/>
      <c r="AGA407" s="18"/>
      <c r="AGB407" s="18"/>
      <c r="AGC407" s="18"/>
      <c r="AGD407" s="18"/>
      <c r="AGE407" s="18"/>
      <c r="AGF407" s="18"/>
      <c r="AGG407" s="18"/>
      <c r="AGH407" s="18"/>
      <c r="AGI407" s="18"/>
      <c r="AGJ407" s="18"/>
      <c r="AGK407" s="18"/>
      <c r="AGL407" s="18"/>
      <c r="AGM407" s="18"/>
      <c r="AGN407" s="18"/>
      <c r="AGO407" s="18"/>
      <c r="AGP407" s="18"/>
      <c r="AGQ407" s="18"/>
      <c r="AGR407" s="18"/>
      <c r="AGS407" s="18"/>
      <c r="AGT407" s="18"/>
      <c r="AGU407" s="18"/>
      <c r="AGV407" s="18"/>
      <c r="AGW407" s="18"/>
      <c r="AGX407" s="18"/>
      <c r="AGY407" s="18"/>
      <c r="AGZ407" s="18"/>
      <c r="AHA407" s="18"/>
      <c r="AHB407" s="18"/>
      <c r="AHC407" s="18"/>
      <c r="AHD407" s="18"/>
      <c r="AHE407" s="18"/>
      <c r="AHF407" s="18"/>
      <c r="AHG407" s="18"/>
      <c r="AHH407" s="18"/>
      <c r="AHI407" s="18"/>
      <c r="AHJ407" s="18"/>
      <c r="AHK407" s="18"/>
      <c r="AHL407" s="18"/>
      <c r="AHM407" s="18"/>
      <c r="AHN407" s="18"/>
      <c r="AHO407" s="18"/>
      <c r="AHP407" s="18"/>
      <c r="AHQ407" s="18"/>
      <c r="AHR407" s="18"/>
      <c r="AHS407" s="18"/>
      <c r="AHT407" s="18"/>
      <c r="AHU407" s="18"/>
      <c r="AHV407" s="18"/>
      <c r="AHW407" s="18"/>
      <c r="AHX407" s="18"/>
      <c r="AHY407" s="18"/>
      <c r="AHZ407" s="18"/>
      <c r="AIA407" s="18"/>
      <c r="AIB407" s="18"/>
      <c r="AIC407" s="18"/>
      <c r="AID407" s="18"/>
      <c r="AIE407" s="18"/>
      <c r="AIF407" s="18"/>
      <c r="AIG407" s="18"/>
      <c r="AIH407" s="18"/>
      <c r="AII407" s="18"/>
      <c r="AIJ407" s="18"/>
      <c r="AIK407" s="18"/>
      <c r="AIL407" s="18"/>
      <c r="AIM407" s="18"/>
      <c r="AIN407" s="18"/>
      <c r="AIO407" s="18"/>
      <c r="AIP407" s="18"/>
      <c r="AIQ407" s="18"/>
      <c r="AIR407" s="18"/>
      <c r="AIS407" s="18"/>
      <c r="AIT407" s="18"/>
      <c r="AIU407" s="18"/>
      <c r="AIV407" s="18"/>
      <c r="AIW407" s="18"/>
      <c r="AIX407" s="18"/>
      <c r="AIY407" s="18"/>
      <c r="AIZ407" s="18"/>
      <c r="AJA407" s="18"/>
      <c r="AJB407" s="18"/>
      <c r="AJC407" s="18"/>
      <c r="AJD407" s="18"/>
      <c r="AJE407" s="18"/>
      <c r="AJF407" s="18"/>
      <c r="AJG407" s="18"/>
      <c r="AJH407" s="18"/>
      <c r="AJI407" s="18"/>
      <c r="AJJ407" s="18"/>
      <c r="AJK407" s="18"/>
      <c r="AJL407" s="18"/>
      <c r="AJM407" s="18"/>
      <c r="AJN407" s="18"/>
      <c r="AJO407" s="18"/>
      <c r="AJP407" s="18"/>
      <c r="AJQ407" s="18"/>
      <c r="AJR407" s="18"/>
      <c r="AJS407" s="18"/>
      <c r="AJT407" s="18"/>
      <c r="AJU407" s="18"/>
      <c r="AJV407" s="18"/>
      <c r="AJW407" s="18"/>
      <c r="AJX407" s="18"/>
      <c r="AJY407" s="18"/>
      <c r="AJZ407" s="18"/>
      <c r="AKA407" s="18"/>
      <c r="AKB407" s="18"/>
      <c r="AKC407" s="18"/>
      <c r="AKD407" s="18"/>
      <c r="AKE407" s="18"/>
      <c r="AKF407" s="18"/>
      <c r="AKG407" s="18"/>
      <c r="AKH407" s="18"/>
      <c r="AKI407" s="18"/>
      <c r="AKJ407" s="18"/>
      <c r="AKK407" s="18"/>
      <c r="AKL407" s="18"/>
      <c r="AKM407" s="18"/>
      <c r="AKN407" s="18"/>
      <c r="AKO407" s="18"/>
      <c r="AKP407" s="18"/>
      <c r="AKQ407" s="18"/>
      <c r="AKR407" s="18"/>
      <c r="AKS407" s="18"/>
      <c r="AKT407" s="18"/>
      <c r="AKU407" s="18"/>
      <c r="AKV407" s="18"/>
      <c r="AKW407" s="18"/>
      <c r="AKX407" s="18"/>
      <c r="AKY407" s="18"/>
      <c r="AKZ407" s="18"/>
      <c r="ALA407" s="18"/>
      <c r="ALB407" s="18"/>
      <c r="ALC407" s="18"/>
      <c r="ALD407" s="18"/>
      <c r="ALE407" s="18"/>
      <c r="ALF407" s="18"/>
      <c r="ALG407" s="18"/>
      <c r="ALH407" s="18"/>
      <c r="ALI407" s="18"/>
      <c r="ALJ407" s="18"/>
      <c r="ALK407" s="18"/>
      <c r="ALL407" s="18"/>
      <c r="ALM407" s="18"/>
      <c r="ALN407" s="18"/>
      <c r="ALO407" s="18"/>
      <c r="ALP407" s="18"/>
      <c r="ALQ407" s="18"/>
      <c r="ALR407" s="18"/>
      <c r="ALS407" s="18"/>
      <c r="ALT407" s="18"/>
      <c r="ALU407" s="18"/>
      <c r="ALV407" s="18"/>
      <c r="ALW407" s="18"/>
      <c r="ALX407" s="18"/>
      <c r="ALY407" s="18"/>
      <c r="ALZ407" s="18"/>
      <c r="AMA407" s="18"/>
      <c r="AMB407" s="18"/>
      <c r="AMC407" s="18"/>
      <c r="AMD407" s="18"/>
      <c r="AME407" s="18"/>
      <c r="AMF407" s="18"/>
      <c r="AMG407" s="18"/>
      <c r="AMH407" s="18"/>
      <c r="AMI407" s="18"/>
      <c r="AMJ407" s="18"/>
      <c r="AMK407" s="18"/>
    </row>
    <row r="408" spans="1:1025" s="1" customFormat="1" ht="24.75" customHeight="1" x14ac:dyDescent="0.2">
      <c r="LL408" s="3"/>
      <c r="LM408" s="3"/>
      <c r="LN408" s="3"/>
      <c r="LO408" s="3"/>
      <c r="LP408" s="3"/>
      <c r="LQ408" s="3"/>
      <c r="LR408" s="3"/>
      <c r="LS408" s="3"/>
      <c r="LT408" s="3"/>
      <c r="LU408" s="3"/>
      <c r="LV408" s="3"/>
      <c r="LW408" s="3"/>
      <c r="LX408" s="3"/>
      <c r="LY408" s="3"/>
      <c r="LZ408" s="3"/>
      <c r="MA408" s="3"/>
      <c r="MB408" s="3"/>
      <c r="MN408" s="99" t="s">
        <v>77</v>
      </c>
    </row>
    <row r="409" spans="1:1025" s="1" customFormat="1" ht="15" x14ac:dyDescent="0.2">
      <c r="LL409" s="3"/>
      <c r="LM409" s="3"/>
      <c r="LN409" s="3"/>
      <c r="LO409" s="3"/>
      <c r="LP409" s="3"/>
      <c r="LQ409" s="3"/>
      <c r="LR409" s="3"/>
      <c r="LS409" s="3"/>
      <c r="LT409" s="3"/>
      <c r="LU409" s="3"/>
      <c r="LV409" s="3"/>
      <c r="LW409" s="3"/>
      <c r="LX409" s="3"/>
      <c r="LY409" s="3"/>
      <c r="LZ409" s="3"/>
      <c r="MA409" s="3"/>
      <c r="MB409" s="3"/>
    </row>
    <row r="410" spans="1:1025" s="1" customFormat="1" ht="15" x14ac:dyDescent="0.2">
      <c r="LL410" s="3"/>
      <c r="LM410" s="3"/>
      <c r="LN410" s="3"/>
      <c r="LO410" s="3"/>
      <c r="LP410" s="3"/>
      <c r="LQ410" s="3"/>
      <c r="LR410" s="3"/>
      <c r="LS410" s="3"/>
      <c r="LT410" s="3"/>
      <c r="LU410" s="3"/>
      <c r="LV410" s="3"/>
      <c r="LW410" s="3"/>
      <c r="LX410" s="3"/>
      <c r="LY410" s="3"/>
      <c r="LZ410" s="3"/>
      <c r="MA410" s="3"/>
      <c r="MB410" s="3"/>
    </row>
    <row r="411" spans="1:1025" s="1" customFormat="1" ht="15" x14ac:dyDescent="0.2">
      <c r="LL411" s="3"/>
      <c r="LM411" s="3"/>
      <c r="LN411" s="3"/>
      <c r="LO411" s="3"/>
      <c r="LP411" s="3"/>
      <c r="LQ411" s="3"/>
      <c r="LR411" s="3"/>
      <c r="LS411" s="3"/>
      <c r="LT411" s="3"/>
      <c r="LU411" s="3"/>
      <c r="LV411" s="3"/>
      <c r="LW411" s="3"/>
      <c r="LX411" s="3"/>
      <c r="LY411" s="3"/>
      <c r="LZ411" s="3"/>
      <c r="MA411" s="3"/>
      <c r="MB411" s="3"/>
    </row>
    <row r="412" spans="1:1025" s="1" customFormat="1" ht="15" x14ac:dyDescent="0.2">
      <c r="LL412" s="3"/>
      <c r="LM412" s="3"/>
      <c r="LN412" s="3"/>
      <c r="LO412" s="3"/>
      <c r="LP412" s="3"/>
      <c r="LQ412" s="3"/>
      <c r="LR412" s="3"/>
      <c r="LS412" s="3"/>
      <c r="LT412" s="3"/>
      <c r="LU412" s="3"/>
      <c r="LV412" s="3"/>
      <c r="LW412" s="3"/>
      <c r="LX412" s="3"/>
      <c r="LY412" s="3"/>
      <c r="LZ412" s="3"/>
      <c r="MA412" s="3"/>
      <c r="MB412" s="3"/>
    </row>
    <row r="413" spans="1:1025" s="1" customFormat="1" ht="15" x14ac:dyDescent="0.2">
      <c r="LL413" s="3"/>
      <c r="LM413" s="3"/>
      <c r="LN413" s="3"/>
      <c r="LO413" s="3"/>
      <c r="LP413" s="3"/>
      <c r="LQ413" s="3"/>
      <c r="LR413" s="3"/>
      <c r="LS413" s="3"/>
      <c r="LT413" s="3"/>
      <c r="LU413" s="3"/>
      <c r="LV413" s="3"/>
      <c r="LW413" s="3"/>
      <c r="LX413" s="3"/>
      <c r="LY413" s="3"/>
      <c r="LZ413" s="3"/>
      <c r="MA413" s="3"/>
      <c r="MB413" s="3"/>
    </row>
    <row r="414" spans="1:1025" s="1" customFormat="1" ht="15" x14ac:dyDescent="0.2">
      <c r="LL414" s="3"/>
      <c r="LM414" s="3"/>
      <c r="LN414" s="3"/>
      <c r="LO414" s="3"/>
      <c r="LP414" s="3"/>
      <c r="LQ414" s="3"/>
      <c r="LR414" s="3"/>
      <c r="LS414" s="3"/>
      <c r="LT414" s="3"/>
      <c r="LU414" s="3"/>
      <c r="LV414" s="3"/>
      <c r="LW414" s="3"/>
      <c r="LX414" s="3"/>
      <c r="LY414" s="3"/>
      <c r="LZ414" s="3"/>
      <c r="MA414" s="3"/>
      <c r="MB414" s="3"/>
    </row>
    <row r="415" spans="1:1025" s="1" customFormat="1" ht="15" x14ac:dyDescent="0.2">
      <c r="LL415" s="3"/>
      <c r="LM415" s="3"/>
      <c r="LN415" s="3"/>
      <c r="LO415" s="3"/>
      <c r="LP415" s="3"/>
      <c r="LQ415" s="3"/>
      <c r="LR415" s="3"/>
      <c r="LS415" s="3"/>
      <c r="LT415" s="3"/>
      <c r="LU415" s="3"/>
      <c r="LV415" s="3"/>
      <c r="LW415" s="3"/>
      <c r="LX415" s="3"/>
      <c r="LY415" s="3"/>
      <c r="LZ415" s="3"/>
      <c r="MA415" s="3"/>
      <c r="MB415" s="3"/>
    </row>
    <row r="416" spans="1:1025" s="1" customFormat="1" ht="15" x14ac:dyDescent="0.2">
      <c r="LL416" s="3"/>
      <c r="LM416" s="3"/>
      <c r="LN416" s="3"/>
      <c r="LO416" s="3"/>
      <c r="LP416" s="3"/>
      <c r="LQ416" s="3"/>
      <c r="LR416" s="3"/>
      <c r="LS416" s="3"/>
      <c r="LT416" s="3"/>
      <c r="LU416" s="3"/>
      <c r="LV416" s="3"/>
      <c r="LW416" s="3"/>
      <c r="LX416" s="3"/>
      <c r="LY416" s="3"/>
      <c r="LZ416" s="3"/>
      <c r="MA416" s="3"/>
      <c r="MB416" s="3"/>
    </row>
    <row r="417" spans="59:340" s="1" customFormat="1" ht="15" x14ac:dyDescent="0.2">
      <c r="LL417" s="3"/>
      <c r="LM417" s="3"/>
      <c r="LN417" s="3"/>
      <c r="LO417" s="3"/>
      <c r="LP417" s="3"/>
      <c r="LQ417" s="3"/>
      <c r="LR417" s="3"/>
      <c r="LS417" s="3"/>
      <c r="LT417" s="3"/>
      <c r="LU417" s="3"/>
      <c r="LV417" s="3"/>
      <c r="LW417" s="3"/>
      <c r="LX417" s="3"/>
      <c r="LY417" s="3"/>
      <c r="LZ417" s="3"/>
      <c r="MA417" s="3"/>
      <c r="MB417" s="3"/>
    </row>
    <row r="418" spans="59:340" s="1" customFormat="1" ht="15" x14ac:dyDescent="0.2">
      <c r="LL418" s="3"/>
      <c r="LM418" s="3"/>
      <c r="LN418" s="3"/>
      <c r="LO418" s="3"/>
      <c r="LP418" s="3"/>
      <c r="LQ418" s="3"/>
      <c r="LR418" s="3"/>
      <c r="LS418" s="3"/>
      <c r="LT418" s="3"/>
      <c r="LU418" s="3"/>
      <c r="LV418" s="3"/>
      <c r="LW418" s="3"/>
      <c r="LX418" s="3"/>
      <c r="LY418" s="3"/>
      <c r="LZ418" s="3"/>
      <c r="MA418" s="3"/>
      <c r="MB418" s="3"/>
    </row>
    <row r="419" spans="59:340" s="1" customFormat="1" ht="15" x14ac:dyDescent="0.2">
      <c r="CO419" s="2"/>
      <c r="LL419" s="3"/>
      <c r="LM419" s="3"/>
      <c r="LN419" s="3"/>
      <c r="LO419" s="3"/>
      <c r="LP419" s="3"/>
      <c r="LQ419" s="3"/>
      <c r="LR419" s="3"/>
      <c r="LS419" s="3"/>
      <c r="LT419" s="3"/>
      <c r="LU419" s="3"/>
      <c r="LV419" s="3"/>
      <c r="LW419" s="3"/>
      <c r="LX419" s="3"/>
      <c r="LY419" s="3"/>
      <c r="LZ419" s="3"/>
      <c r="MA419" s="3"/>
      <c r="MB419" s="3"/>
    </row>
    <row r="420" spans="59:340" s="1" customFormat="1" ht="15" x14ac:dyDescent="0.2">
      <c r="CO420" s="2"/>
      <c r="LL420" s="3"/>
      <c r="LM420" s="3"/>
      <c r="LN420" s="3"/>
      <c r="LO420" s="3"/>
      <c r="LP420" s="3"/>
      <c r="LQ420" s="3"/>
      <c r="LR420" s="3"/>
      <c r="LS420" s="3"/>
      <c r="LT420" s="3"/>
      <c r="LU420" s="3"/>
      <c r="LV420" s="3"/>
      <c r="LW420" s="3"/>
      <c r="LX420" s="3"/>
      <c r="LY420" s="3"/>
      <c r="LZ420" s="3"/>
      <c r="MA420" s="3"/>
      <c r="MB420" s="3"/>
    </row>
    <row r="421" spans="59:340" s="1" customFormat="1" ht="15" x14ac:dyDescent="0.2">
      <c r="CO421" s="2"/>
      <c r="LL421" s="3"/>
      <c r="LM421" s="3"/>
      <c r="LN421" s="3"/>
      <c r="LO421" s="3"/>
      <c r="LP421" s="3"/>
      <c r="LQ421" s="3"/>
      <c r="LR421" s="3"/>
      <c r="LS421" s="3"/>
      <c r="LT421" s="3"/>
      <c r="LU421" s="3"/>
      <c r="LV421" s="3"/>
      <c r="LW421" s="3"/>
      <c r="LX421" s="3"/>
      <c r="LY421" s="3"/>
      <c r="LZ421" s="3"/>
      <c r="MA421" s="3"/>
      <c r="MB421" s="3"/>
    </row>
    <row r="422" spans="59:340" s="1" customFormat="1" ht="15" x14ac:dyDescent="0.2">
      <c r="CO422" s="2"/>
      <c r="LL422" s="3"/>
      <c r="LM422" s="3"/>
      <c r="LN422" s="3"/>
      <c r="LO422" s="3"/>
      <c r="LP422" s="3"/>
      <c r="LQ422" s="3"/>
      <c r="LR422" s="3"/>
      <c r="LS422" s="3"/>
      <c r="LT422" s="3"/>
      <c r="LU422" s="3"/>
      <c r="LV422" s="3"/>
      <c r="LW422" s="3"/>
      <c r="LX422" s="3"/>
      <c r="LY422" s="3"/>
      <c r="LZ422" s="3"/>
      <c r="MA422" s="3"/>
      <c r="MB422" s="3"/>
    </row>
    <row r="423" spans="59:340" s="1" customFormat="1" ht="15" x14ac:dyDescent="0.2">
      <c r="CO423" s="2"/>
      <c r="LL423" s="3"/>
      <c r="LM423" s="3"/>
      <c r="LN423" s="3"/>
      <c r="LO423" s="3"/>
      <c r="LP423" s="3"/>
      <c r="LQ423" s="3"/>
      <c r="LR423" s="3"/>
      <c r="LS423" s="3"/>
      <c r="LT423" s="3"/>
      <c r="LU423" s="3"/>
      <c r="LV423" s="3"/>
      <c r="LW423" s="3"/>
      <c r="LX423" s="3"/>
      <c r="LY423" s="3"/>
      <c r="LZ423" s="3"/>
      <c r="MA423" s="3"/>
      <c r="MB423" s="3"/>
    </row>
    <row r="424" spans="59:340" s="1" customFormat="1" ht="15" x14ac:dyDescent="0.2">
      <c r="CO424" s="2"/>
      <c r="LL424" s="3"/>
      <c r="LM424" s="3"/>
      <c r="LN424" s="3"/>
      <c r="LO424" s="3"/>
      <c r="LP424" s="3"/>
      <c r="LQ424" s="3"/>
      <c r="LR424" s="3"/>
      <c r="LS424" s="3"/>
      <c r="LT424" s="3"/>
      <c r="LU424" s="3"/>
      <c r="LV424" s="3"/>
      <c r="LW424" s="3"/>
      <c r="LX424" s="3"/>
      <c r="LY424" s="3"/>
      <c r="LZ424" s="3"/>
      <c r="MA424" s="3"/>
      <c r="MB424" s="3"/>
    </row>
    <row r="425" spans="59:340" s="1" customFormat="1" ht="15" x14ac:dyDescent="0.2">
      <c r="CO425" s="2"/>
      <c r="LL425" s="3"/>
      <c r="LM425" s="3"/>
      <c r="LN425" s="3"/>
      <c r="LO425" s="3"/>
      <c r="LP425" s="3"/>
      <c r="LQ425" s="3"/>
      <c r="LR425" s="3"/>
      <c r="LS425" s="3"/>
      <c r="LT425" s="3"/>
      <c r="LU425" s="3"/>
      <c r="LV425" s="3"/>
      <c r="LW425" s="3"/>
      <c r="LX425" s="3"/>
      <c r="LY425" s="3"/>
      <c r="LZ425" s="3"/>
      <c r="MA425" s="3"/>
      <c r="MB425" s="3"/>
    </row>
    <row r="426" spans="59:340" s="1" customFormat="1" ht="15" x14ac:dyDescent="0.2">
      <c r="CO426" s="2"/>
      <c r="LL426" s="3"/>
      <c r="LM426" s="3"/>
      <c r="LN426" s="3"/>
      <c r="LO426" s="3"/>
      <c r="LP426" s="3"/>
      <c r="LQ426" s="3"/>
      <c r="LR426" s="3"/>
      <c r="LS426" s="3"/>
      <c r="LT426" s="3"/>
      <c r="LU426" s="3"/>
      <c r="LV426" s="3"/>
      <c r="LW426" s="3"/>
      <c r="LX426" s="3"/>
      <c r="LY426" s="3"/>
      <c r="LZ426" s="3"/>
      <c r="MA426" s="3"/>
      <c r="MB426" s="3"/>
    </row>
    <row r="427" spans="59:340" s="1" customFormat="1" ht="15" x14ac:dyDescent="0.2">
      <c r="CO427" s="2"/>
      <c r="LL427" s="3"/>
      <c r="LM427" s="3"/>
      <c r="LN427" s="3"/>
      <c r="LO427" s="3"/>
      <c r="LP427" s="3"/>
      <c r="LQ427" s="3"/>
      <c r="LR427" s="3"/>
      <c r="LS427" s="3"/>
      <c r="LT427" s="3"/>
      <c r="LU427" s="3"/>
      <c r="LV427" s="3"/>
      <c r="LW427" s="3"/>
      <c r="LX427" s="3"/>
      <c r="LY427" s="3"/>
      <c r="LZ427" s="3"/>
      <c r="MA427" s="3"/>
      <c r="MB427" s="3"/>
    </row>
    <row r="428" spans="59:340" s="1" customFormat="1" ht="15" x14ac:dyDescent="0.2">
      <c r="CO428" s="2"/>
      <c r="LL428" s="3"/>
      <c r="LM428" s="3"/>
      <c r="LN428" s="3"/>
      <c r="LO428" s="3"/>
      <c r="LP428" s="3"/>
      <c r="LQ428" s="3"/>
      <c r="LR428" s="3"/>
      <c r="LS428" s="3"/>
      <c r="LT428" s="3"/>
      <c r="LU428" s="3"/>
      <c r="LV428" s="3"/>
      <c r="LW428" s="3"/>
      <c r="LX428" s="3"/>
      <c r="LY428" s="3"/>
      <c r="LZ428" s="3"/>
      <c r="MA428" s="3"/>
      <c r="MB428" s="3"/>
    </row>
    <row r="429" spans="59:340" s="1" customFormat="1" ht="15" x14ac:dyDescent="0.2">
      <c r="BG429" s="2"/>
      <c r="LL429" s="3"/>
      <c r="LM429" s="3"/>
      <c r="LN429" s="3"/>
      <c r="LO429" s="3"/>
      <c r="LP429" s="3"/>
      <c r="LQ429" s="3"/>
      <c r="LR429" s="3"/>
      <c r="LS429" s="3"/>
      <c r="LT429" s="3"/>
      <c r="LU429" s="3"/>
      <c r="LV429" s="3"/>
      <c r="LW429" s="3"/>
      <c r="LX429" s="3"/>
      <c r="LY429" s="3"/>
      <c r="LZ429" s="3"/>
      <c r="MA429" s="3"/>
      <c r="MB429" s="3"/>
    </row>
    <row r="430" spans="59:340" s="1" customFormat="1" ht="15" x14ac:dyDescent="0.2">
      <c r="BG430" s="2"/>
      <c r="LL430" s="3"/>
      <c r="LM430" s="3"/>
      <c r="LN430" s="3"/>
      <c r="LO430" s="3"/>
      <c r="LP430" s="3"/>
      <c r="LQ430" s="3"/>
      <c r="LR430" s="3"/>
      <c r="LS430" s="3"/>
      <c r="LT430" s="3"/>
      <c r="LU430" s="3"/>
      <c r="LV430" s="3"/>
      <c r="LW430" s="3"/>
      <c r="LX430" s="3"/>
      <c r="LY430" s="3"/>
      <c r="LZ430" s="3"/>
      <c r="MA430" s="3"/>
      <c r="MB430" s="3"/>
    </row>
    <row r="431" spans="59:340" s="1" customFormat="1" ht="15" x14ac:dyDescent="0.2">
      <c r="BG431" s="2"/>
      <c r="LL431" s="3"/>
      <c r="LM431" s="3"/>
      <c r="LN431" s="3"/>
      <c r="LO431" s="3"/>
      <c r="LP431" s="3"/>
      <c r="LQ431" s="3"/>
      <c r="LR431" s="3"/>
      <c r="LS431" s="3"/>
      <c r="LT431" s="3"/>
      <c r="LU431" s="3"/>
      <c r="LV431" s="3"/>
      <c r="LW431" s="3"/>
      <c r="LX431" s="3"/>
      <c r="LY431" s="3"/>
      <c r="LZ431" s="3"/>
      <c r="MA431" s="3"/>
      <c r="MB431" s="3"/>
    </row>
    <row r="432" spans="59:340" s="1" customFormat="1" ht="15" x14ac:dyDescent="0.2">
      <c r="BG432" s="2"/>
      <c r="LL432" s="3"/>
      <c r="LM432" s="3"/>
      <c r="LN432" s="3"/>
      <c r="LO432" s="3"/>
      <c r="LP432" s="3"/>
      <c r="LQ432" s="3"/>
      <c r="LR432" s="3"/>
      <c r="LS432" s="3"/>
      <c r="LT432" s="3"/>
      <c r="LU432" s="3"/>
      <c r="LV432" s="3"/>
      <c r="LW432" s="3"/>
      <c r="LX432" s="3"/>
      <c r="LY432" s="3"/>
      <c r="LZ432" s="3"/>
      <c r="MA432" s="3"/>
      <c r="MB432" s="3"/>
    </row>
    <row r="433" spans="15:340" s="1" customFormat="1" ht="15" x14ac:dyDescent="0.2">
      <c r="BG433" s="2"/>
      <c r="LL433" s="3"/>
      <c r="LM433" s="3"/>
      <c r="LN433" s="3"/>
      <c r="LO433" s="3"/>
      <c r="LP433" s="3"/>
      <c r="LQ433" s="3"/>
      <c r="LR433" s="3"/>
      <c r="LS433" s="3"/>
      <c r="LT433" s="3"/>
      <c r="LU433" s="3"/>
      <c r="LV433" s="3"/>
      <c r="LW433" s="3"/>
      <c r="LX433" s="3"/>
      <c r="LY433" s="3"/>
      <c r="LZ433" s="3"/>
      <c r="MA433" s="3"/>
      <c r="MB433" s="3"/>
    </row>
    <row r="434" spans="15:340" x14ac:dyDescent="0.25">
      <c r="O434" s="1"/>
      <c r="BG434" s="2"/>
    </row>
    <row r="435" spans="15:340" x14ac:dyDescent="0.25">
      <c r="O435" s="1"/>
      <c r="BG435" s="2"/>
    </row>
    <row r="436" spans="15:340" x14ac:dyDescent="0.25">
      <c r="O436" s="1"/>
      <c r="BG436" s="2"/>
    </row>
    <row r="437" spans="15:340" x14ac:dyDescent="0.25">
      <c r="O437" s="1"/>
      <c r="BG437" s="2"/>
    </row>
    <row r="438" spans="15:340" x14ac:dyDescent="0.25">
      <c r="O438" s="1"/>
      <c r="BG438" s="2"/>
    </row>
    <row r="439" spans="15:340" x14ac:dyDescent="0.25">
      <c r="O439" s="1"/>
      <c r="BG439" s="2"/>
    </row>
  </sheetData>
  <mergeCells count="173">
    <mergeCell ref="C1:R1"/>
    <mergeCell ref="D2:P2"/>
    <mergeCell ref="D3:P3"/>
    <mergeCell ref="D4:O4"/>
    <mergeCell ref="D5:E5"/>
    <mergeCell ref="F5:Q5"/>
    <mergeCell ref="D6:E6"/>
    <mergeCell ref="F6:Q6"/>
    <mergeCell ref="D8:Q8"/>
    <mergeCell ref="D9:Q9"/>
    <mergeCell ref="D10:F10"/>
    <mergeCell ref="G10:O10"/>
    <mergeCell ref="P10:Q10"/>
    <mergeCell ref="S10:W10"/>
    <mergeCell ref="D11:Q11"/>
    <mergeCell ref="D12:F12"/>
    <mergeCell ref="G12:H12"/>
    <mergeCell ref="I12:L12"/>
    <mergeCell ref="M12:N12"/>
    <mergeCell ref="D13:Q13"/>
    <mergeCell ref="D14:H14"/>
    <mergeCell ref="J14:K14"/>
    <mergeCell ref="L14:M14"/>
    <mergeCell ref="N14:O14"/>
    <mergeCell ref="P14:Q14"/>
    <mergeCell ref="D15:H15"/>
    <mergeCell ref="J15:K15"/>
    <mergeCell ref="L15:M15"/>
    <mergeCell ref="N15:O15"/>
    <mergeCell ref="P15:Q15"/>
    <mergeCell ref="S15:U15"/>
    <mergeCell ref="D16:H16"/>
    <mergeCell ref="J16:K16"/>
    <mergeCell ref="L16:M16"/>
    <mergeCell ref="N16:O16"/>
    <mergeCell ref="P16:Q16"/>
    <mergeCell ref="D17:H17"/>
    <mergeCell ref="J17:K17"/>
    <mergeCell ref="L17:M17"/>
    <mergeCell ref="N17:O17"/>
    <mergeCell ref="P17:Q17"/>
    <mergeCell ref="D18:H18"/>
    <mergeCell ref="J18:K18"/>
    <mergeCell ref="L18:M18"/>
    <mergeCell ref="N18:O18"/>
    <mergeCell ref="P18:Q18"/>
    <mergeCell ref="D19:H19"/>
    <mergeCell ref="J19:K19"/>
    <mergeCell ref="L19:M19"/>
    <mergeCell ref="N19:O19"/>
    <mergeCell ref="P19:Q19"/>
    <mergeCell ref="D20:G21"/>
    <mergeCell ref="H20:H24"/>
    <mergeCell ref="J20:K20"/>
    <mergeCell ref="L20:M20"/>
    <mergeCell ref="N20:O20"/>
    <mergeCell ref="P20:Q20"/>
    <mergeCell ref="J21:K21"/>
    <mergeCell ref="L21:M21"/>
    <mergeCell ref="N21:O21"/>
    <mergeCell ref="P21:Q21"/>
    <mergeCell ref="E22:G22"/>
    <mergeCell ref="I22:I23"/>
    <mergeCell ref="J22:K23"/>
    <mergeCell ref="L22:M23"/>
    <mergeCell ref="N22:O23"/>
    <mergeCell ref="P22:Q23"/>
    <mergeCell ref="D24:G24"/>
    <mergeCell ref="J24:K24"/>
    <mergeCell ref="L24:M24"/>
    <mergeCell ref="N24:O24"/>
    <mergeCell ref="P24:Q24"/>
    <mergeCell ref="D25:I25"/>
    <mergeCell ref="J25:M25"/>
    <mergeCell ref="N25:O25"/>
    <mergeCell ref="P25:Q25"/>
    <mergeCell ref="I26:Q29"/>
    <mergeCell ref="D28:F28"/>
    <mergeCell ref="D31:Q31"/>
    <mergeCell ref="D32:I32"/>
    <mergeCell ref="J32:M32"/>
    <mergeCell ref="N32:Q32"/>
    <mergeCell ref="D50:F50"/>
    <mergeCell ref="S50:W50"/>
    <mergeCell ref="D51:Q51"/>
    <mergeCell ref="D52:F52"/>
    <mergeCell ref="G52:H52"/>
    <mergeCell ref="I52:L52"/>
    <mergeCell ref="M52:N52"/>
    <mergeCell ref="D34:Q34"/>
    <mergeCell ref="J35:K35"/>
    <mergeCell ref="D37:E37"/>
    <mergeCell ref="F37:K37"/>
    <mergeCell ref="G44:N44"/>
    <mergeCell ref="C46:R46"/>
    <mergeCell ref="C47:R47"/>
    <mergeCell ref="D48:Q48"/>
    <mergeCell ref="D49:Q49"/>
    <mergeCell ref="D53:Q53"/>
    <mergeCell ref="D54:H54"/>
    <mergeCell ref="J54:K54"/>
    <mergeCell ref="L54:M54"/>
    <mergeCell ref="N54:O54"/>
    <mergeCell ref="P54:Q54"/>
    <mergeCell ref="D55:H55"/>
    <mergeCell ref="J55:K55"/>
    <mergeCell ref="L55:M55"/>
    <mergeCell ref="N55:O55"/>
    <mergeCell ref="P55:Q55"/>
    <mergeCell ref="S55:U55"/>
    <mergeCell ref="D56:H56"/>
    <mergeCell ref="J56:K56"/>
    <mergeCell ref="L56:M56"/>
    <mergeCell ref="N56:O56"/>
    <mergeCell ref="P56:Q56"/>
    <mergeCell ref="D57:H57"/>
    <mergeCell ref="J57:K57"/>
    <mergeCell ref="L57:M57"/>
    <mergeCell ref="N57:O57"/>
    <mergeCell ref="P57:Q57"/>
    <mergeCell ref="D58:H58"/>
    <mergeCell ref="J58:K58"/>
    <mergeCell ref="L58:M58"/>
    <mergeCell ref="N58:O58"/>
    <mergeCell ref="P58:Q58"/>
    <mergeCell ref="D59:H59"/>
    <mergeCell ref="J59:K59"/>
    <mergeCell ref="L59:M59"/>
    <mergeCell ref="N59:O59"/>
    <mergeCell ref="P59:Q59"/>
    <mergeCell ref="MD400:MF400"/>
    <mergeCell ref="MH400:MJ400"/>
    <mergeCell ref="G50:Q50"/>
    <mergeCell ref="D74:Q74"/>
    <mergeCell ref="J75:K75"/>
    <mergeCell ref="D77:E77"/>
    <mergeCell ref="F77:K77"/>
    <mergeCell ref="G82:N82"/>
    <mergeCell ref="LM400:LP400"/>
    <mergeCell ref="LR400:LT400"/>
    <mergeCell ref="LV400:LX400"/>
    <mergeCell ref="LZ400:MB400"/>
    <mergeCell ref="D65:I65"/>
    <mergeCell ref="J65:M65"/>
    <mergeCell ref="N65:O65"/>
    <mergeCell ref="P65:Q65"/>
    <mergeCell ref="I66:Q69"/>
    <mergeCell ref="D68:F68"/>
    <mergeCell ref="D71:Q71"/>
    <mergeCell ref="D64:G64"/>
    <mergeCell ref="J64:K64"/>
    <mergeCell ref="L64:M64"/>
    <mergeCell ref="N64:O64"/>
    <mergeCell ref="P64:Q64"/>
    <mergeCell ref="D72:I72"/>
    <mergeCell ref="J72:M72"/>
    <mergeCell ref="N72:Q72"/>
    <mergeCell ref="D60:G61"/>
    <mergeCell ref="H60:H64"/>
    <mergeCell ref="I62:I63"/>
    <mergeCell ref="J62:K63"/>
    <mergeCell ref="L62:M63"/>
    <mergeCell ref="N62:O63"/>
    <mergeCell ref="P62:Q63"/>
    <mergeCell ref="J60:K60"/>
    <mergeCell ref="L60:M60"/>
    <mergeCell ref="N60:O60"/>
    <mergeCell ref="P60:Q60"/>
    <mergeCell ref="J61:K61"/>
    <mergeCell ref="L61:M61"/>
    <mergeCell ref="N61:O61"/>
    <mergeCell ref="P61:Q61"/>
    <mergeCell ref="E62:G62"/>
  </mergeCells>
  <conditionalFormatting sqref="D2:Q9 D11:Q11 D10:O10 Q10 D12:K12 D13:Q13 N14:Q14 D20:F22 M12:N12 D14:I19 G20:G21 D50:G50 D52:K52 M52:N52 D66:O70 N54:Q54 D54:J54 L54:L64 D53:Q53 D55:I59 D56:G65 H60:I64 J55:J64 N55:N65 P55:P70 Q66:Q70 D85:Q1048576 P15:P30 D23:G30 H20:I30 J14:J30 K25:K30 L14:L30 M25:O30 Q26:Q30 D48:Q49 D38:Q45 D51:Q51 D65:M70 O65 N15:N24 D78:Q83">
    <cfRule type="cellIs" dxfId="10" priority="2" operator="equal">
      <formula>"X"</formula>
    </cfRule>
    <cfRule type="cellIs" dxfId="9" priority="3" operator="equal">
      <formula>"ESCOLHER APENAS 01 OPÇÃO"</formula>
    </cfRule>
  </conditionalFormatting>
  <conditionalFormatting sqref="P25 P65">
    <cfRule type="cellIs" dxfId="8" priority="4" operator="greaterThan">
      <formula>$Q$131</formula>
    </cfRule>
  </conditionalFormatting>
  <conditionalFormatting sqref="K25 K65">
    <cfRule type="cellIs" dxfId="7" priority="5" operator="equal">
      <formula>"SEM DESONARAÇÃO"</formula>
    </cfRule>
  </conditionalFormatting>
  <conditionalFormatting sqref="C11:R11 C10:O10 Q10:R10 R12 C12:K12 C13:R13 C20:F22 M12:N12 N14:R14 C14:I19 L14:L24 G20:G21 H20:I24 J14:J24 N15:N25 P15:P24 O25:P25 C50:G50 R50 R52 C52:K52 R54:R77 M52:N52 D53:R53 N54:R54 L54:L64 D54:J54 D55:I59 C65:G70 H60:I64 J55:J64 N55:N65 P55:P64 O65:P65 C2:R9 H66:Q70 D60:F62 G60:G61 D63:G64 R15:R37 C23:G30 H26:Q30 C31:C37 C38:R49 C53:C77 C51:R51 C65:M65 C25:M25 C78:R1048576">
    <cfRule type="cellIs" dxfId="6" priority="6" operator="equal">
      <formula>"VERIFICAR PROFISSIONAIS"</formula>
    </cfRule>
    <cfRule type="cellIs" dxfId="5" priority="7" operator="equal">
      <formula>"ESCOLHER APENAS 01 OPÇÃO"</formula>
    </cfRule>
  </conditionalFormatting>
  <conditionalFormatting sqref="P15">
    <cfRule type="cellIs" dxfId="4" priority="8" operator="notEqual">
      <formula>$L$15</formula>
    </cfRule>
  </conditionalFormatting>
  <conditionalFormatting sqref="P16">
    <cfRule type="cellIs" dxfId="3" priority="9" operator="notEqual">
      <formula>$L$16</formula>
    </cfRule>
  </conditionalFormatting>
  <conditionalFormatting sqref="P17">
    <cfRule type="cellIs" dxfId="2" priority="10" operator="notEqual">
      <formula>$L$17</formula>
    </cfRule>
  </conditionalFormatting>
  <conditionalFormatting sqref="P18">
    <cfRule type="cellIs" dxfId="1" priority="11" operator="notEqual">
      <formula>$L$18</formula>
    </cfRule>
  </conditionalFormatting>
  <conditionalFormatting sqref="P19">
    <cfRule type="cellIs" dxfId="0" priority="12" operator="notEqual">
      <formula>$L$19</formula>
    </cfRule>
  </conditionalFormatting>
  <dataValidations disablePrompts="1" count="1">
    <dataValidation type="list" allowBlank="1" showInputMessage="1" showErrorMessage="1" sqref="LM3 G10:O10">
      <formula1>$LM$402:$LM$407</formula1>
    </dataValidation>
  </dataValidations>
  <hyperlinks>
    <hyperlink ref="E22" r:id="rId1" location=":~:text=DISPÕE%20SOBRE%20AS%20NORMAS%20RELATIVAS,ISSQN%2C%20E%20DÁ%20OUTRAS%20PROVIDÊNCIAS"/>
    <hyperlink ref="E62" r:id="rId2" location=":~:text=DISPÕE%20SOBRE%20AS%20NORMAS%20RELATIVAS,ISSQN%2C%20E%20DÁ%20OUTRAS%20PROVIDÊNCIAS"/>
  </hyperlinks>
  <printOptions horizontalCentered="1"/>
  <pageMargins left="0.50902777777777797" right="0.33958333333333302" top="0.70486111111111105" bottom="0.93333333333333302" header="0.511811023622047" footer="0.76666666666666705"/>
  <pageSetup paperSize="9" scale="70" orientation="portrait" useFirstPageNumber="1" horizontalDpi="360" verticalDpi="360" r:id="rId3"/>
  <headerFooter>
    <oddFooter>&amp;C&amp;"Times New Roman,Normal"&amp;12&amp;Kffffff&amp;F, Página &amp;P DE &amp;N&amp;R&amp;"Times New Roman,Normal"&amp;12&amp;Kffffff&amp;D</oddFooter>
  </headerFooter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PMI-Composições dos BDI´s</vt:lpstr>
      <vt:lpstr>'PMI-Composições dos BDI´s'!Area_de_impressao</vt:lpstr>
      <vt:lpstr>'PMI-Composições dos BDI´s'!Titulos_de_impressao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65</cp:revision>
  <cp:lastPrinted>2024-04-17T12:38:20Z</cp:lastPrinted>
  <dcterms:created xsi:type="dcterms:W3CDTF">2024-01-09T10:43:40Z</dcterms:created>
  <dcterms:modified xsi:type="dcterms:W3CDTF">2024-04-17T12:40:09Z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ActionId">
    <vt:lpwstr>9912b46e-8763-408e-b62e-3cafd31e06c5</vt:lpwstr>
  </property>
  <property fmtid="{D5CDD505-2E9C-101B-9397-08002B2CF9AE}" pid="3" name="MSIP_Label_fde7aacd-7cc4-4c31-9e6f-7ef306428f09_ContentBits">
    <vt:lpwstr>1</vt:lpwstr>
  </property>
  <property fmtid="{D5CDD505-2E9C-101B-9397-08002B2CF9AE}" pid="4" name="MSIP_Label_fde7aacd-7cc4-4c31-9e6f-7ef306428f09_Enabled">
    <vt:lpwstr>true</vt:lpwstr>
  </property>
  <property fmtid="{D5CDD505-2E9C-101B-9397-08002B2CF9AE}" pid="5" name="MSIP_Label_fde7aacd-7cc4-4c31-9e6f-7ef306428f09_Method">
    <vt:lpwstr>Privileged</vt:lpwstr>
  </property>
  <property fmtid="{D5CDD505-2E9C-101B-9397-08002B2CF9AE}" pid="6" name="MSIP_Label_fde7aacd-7cc4-4c31-9e6f-7ef306428f09_Name">
    <vt:lpwstr>_PUBLICO</vt:lpwstr>
  </property>
  <property fmtid="{D5CDD505-2E9C-101B-9397-08002B2CF9AE}" pid="7" name="MSIP_Label_fde7aacd-7cc4-4c31-9e6f-7ef306428f09_SetDate">
    <vt:lpwstr>2022-04-14T13:51:13Z</vt:lpwstr>
  </property>
  <property fmtid="{D5CDD505-2E9C-101B-9397-08002B2CF9AE}" pid="8" name="MSIP_Label_fde7aacd-7cc4-4c31-9e6f-7ef306428f09_SiteId">
    <vt:lpwstr>ab9bba98-684a-43fb-add8-9c2bebede229</vt:lpwstr>
  </property>
</Properties>
</file>