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Plan1!$A$1:$J$23</definedName>
  </definedNames>
  <calcPr calcId="124519" iterateDelta="1E-4"/>
</workbook>
</file>

<file path=xl/calcChain.xml><?xml version="1.0" encoding="utf-8"?>
<calcChain xmlns="http://schemas.openxmlformats.org/spreadsheetml/2006/main">
  <c r="F10" i="1"/>
  <c r="C14"/>
  <c r="F14"/>
  <c r="J10"/>
  <c r="J11"/>
  <c r="J12"/>
  <c r="J13"/>
  <c r="J9"/>
  <c r="J14" s="1"/>
  <c r="H10"/>
  <c r="I10" s="1"/>
  <c r="D10"/>
  <c r="G10"/>
  <c r="H13"/>
  <c r="H12"/>
  <c r="H11"/>
  <c r="D9"/>
  <c r="E9" s="1"/>
  <c r="H14" l="1"/>
  <c r="D14"/>
  <c r="F15" s="1"/>
  <c r="I13"/>
  <c r="I11"/>
  <c r="E10"/>
  <c r="I14" l="1"/>
  <c r="D15" l="1"/>
  <c r="E15" s="1"/>
  <c r="E14"/>
  <c r="H15"/>
  <c r="G14"/>
  <c r="G15"/>
  <c r="I15" l="1"/>
  <c r="J15"/>
</calcChain>
</file>

<file path=xl/sharedStrings.xml><?xml version="1.0" encoding="utf-8"?>
<sst xmlns="http://schemas.openxmlformats.org/spreadsheetml/2006/main" count="25" uniqueCount="23">
  <si>
    <t>PREFEITURA MUNICIPAL DE ITAPOÁ</t>
  </si>
  <si>
    <t>CNPJ 81140303/0001-01</t>
  </si>
  <si>
    <t>ITEM</t>
  </si>
  <si>
    <t>DISCRIMINAÇÃO DOS SERVIÇOS</t>
  </si>
  <si>
    <t>TOTAL</t>
  </si>
  <si>
    <t>SERVIÇOS INICIAIS</t>
  </si>
  <si>
    <t>CRONOGRAMA FISICO FINANCEIRO</t>
  </si>
  <si>
    <t>TOTAIS</t>
  </si>
  <si>
    <t>1º MÊS</t>
  </si>
  <si>
    <t>2º MÊS</t>
  </si>
  <si>
    <t>3º MÊS</t>
  </si>
  <si>
    <t>ITENS</t>
  </si>
  <si>
    <t>%</t>
  </si>
  <si>
    <t>TOTAL ACUMULADO</t>
  </si>
  <si>
    <r>
      <t xml:space="preserve">OBRA: </t>
    </r>
    <r>
      <rPr>
        <b/>
        <sz val="14"/>
        <color theme="1"/>
        <rFont val="Calibri"/>
        <family val="2"/>
        <scheme val="minor"/>
      </rPr>
      <t>Revitalização da Av. do Comércio</t>
    </r>
  </si>
  <si>
    <t>PAVIMENTAÇÃO</t>
  </si>
  <si>
    <t>RECAPEAMENTO</t>
  </si>
  <si>
    <t>LOMBADA</t>
  </si>
  <si>
    <t>SINALIZAÇÃO HORIZONTAL</t>
  </si>
  <si>
    <t>_________________________________________</t>
  </si>
  <si>
    <t>Neuson Harres e Pires Godoy</t>
  </si>
  <si>
    <t>Engº Civil CREA/SC 029.331-0</t>
  </si>
  <si>
    <r>
      <t>DATA:</t>
    </r>
    <r>
      <rPr>
        <b/>
        <sz val="12"/>
        <color theme="1"/>
        <rFont val="Calibri"/>
        <family val="2"/>
        <scheme val="minor"/>
      </rPr>
      <t xml:space="preserve"> ABRIL DE 2016</t>
    </r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</si>
</sst>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"/>
      <family val="2"/>
      <charset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6" fillId="0" borderId="1" xfId="2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4" fontId="6" fillId="2" borderId="6" xfId="0" applyNumberFormat="1" applyFont="1" applyFill="1" applyBorder="1" applyAlignment="1">
      <alignment horizontal="right" vertical="center"/>
    </xf>
    <xf numFmtId="44" fontId="6" fillId="2" borderId="9" xfId="0" applyNumberFormat="1" applyFont="1" applyFill="1" applyBorder="1" applyAlignment="1">
      <alignment horizontal="right" vertical="center"/>
    </xf>
    <xf numFmtId="44" fontId="6" fillId="2" borderId="12" xfId="0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10" fontId="6" fillId="2" borderId="15" xfId="2" applyNumberFormat="1" applyFont="1" applyFill="1" applyBorder="1" applyAlignment="1">
      <alignment horizontal="center" vertical="center"/>
    </xf>
    <xf numFmtId="44" fontId="6" fillId="2" borderId="15" xfId="2" applyNumberFormat="1" applyFont="1" applyFill="1" applyBorder="1" applyAlignment="1">
      <alignment horizontal="center" vertical="center"/>
    </xf>
    <xf numFmtId="44" fontId="6" fillId="2" borderId="11" xfId="2" applyNumberFormat="1" applyFont="1" applyFill="1" applyBorder="1" applyAlignment="1">
      <alignment horizontal="center" vertical="center"/>
    </xf>
    <xf numFmtId="44" fontId="6" fillId="2" borderId="14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164" fontId="6" fillId="0" borderId="20" xfId="2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20" xfId="1" applyFont="1" applyBorder="1" applyAlignment="1">
      <alignment horizontal="center" vertical="center"/>
    </xf>
    <xf numFmtId="9" fontId="6" fillId="0" borderId="20" xfId="2" applyNumberFormat="1" applyFont="1" applyBorder="1" applyAlignment="1">
      <alignment horizontal="center" vertical="center"/>
    </xf>
    <xf numFmtId="0" fontId="6" fillId="0" borderId="20" xfId="0" applyFont="1" applyBorder="1"/>
    <xf numFmtId="44" fontId="6" fillId="0" borderId="7" xfId="1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44" fontId="6" fillId="0" borderId="21" xfId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7" fontId="3" fillId="0" borderId="22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4" fontId="6" fillId="0" borderId="20" xfId="0" applyNumberFormat="1" applyFont="1" applyBorder="1"/>
    <xf numFmtId="44" fontId="4" fillId="0" borderId="0" xfId="0" applyNumberFormat="1" applyFont="1"/>
    <xf numFmtId="16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3"/>
  <sheetViews>
    <sheetView tabSelected="1" showWhiteSpace="0" view="pageLayout" workbookViewId="0">
      <selection activeCell="A14" sqref="A14"/>
    </sheetView>
  </sheetViews>
  <sheetFormatPr defaultRowHeight="15"/>
  <cols>
    <col min="2" max="2" width="38.5703125" customWidth="1"/>
    <col min="3" max="3" width="13.5703125" bestFit="1" customWidth="1"/>
    <col min="4" max="4" width="12.42578125" bestFit="1" customWidth="1"/>
    <col min="5" max="5" width="5.7109375" bestFit="1" customWidth="1"/>
    <col min="6" max="6" width="13.5703125" bestFit="1" customWidth="1"/>
    <col min="7" max="7" width="5.7109375" bestFit="1" customWidth="1"/>
    <col min="8" max="8" width="19.5703125" bestFit="1" customWidth="1"/>
    <col min="9" max="9" width="6.7109375" bestFit="1" customWidth="1"/>
    <col min="10" max="10" width="13.5703125" bestFit="1" customWidth="1"/>
  </cols>
  <sheetData>
    <row r="1" spans="1:11" ht="2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5.7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1" ht="18.75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</row>
    <row r="5" spans="1:11" ht="18.75">
      <c r="A5" s="1"/>
      <c r="B5" s="1"/>
      <c r="C5" s="6"/>
      <c r="D5" s="6"/>
      <c r="E5" s="6"/>
      <c r="F5" s="1"/>
      <c r="G5" s="6"/>
      <c r="H5" s="1"/>
      <c r="I5" s="6"/>
      <c r="J5" s="1"/>
    </row>
    <row r="6" spans="1:11" ht="18.75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</row>
    <row r="7" spans="1:11" ht="16.5" thickBot="1">
      <c r="A7" s="40" t="s">
        <v>22</v>
      </c>
      <c r="B7" s="41"/>
      <c r="C7" s="41"/>
      <c r="D7" s="41"/>
      <c r="E7" s="41"/>
      <c r="F7" s="41"/>
      <c r="G7" s="41"/>
      <c r="H7" s="41"/>
      <c r="I7" s="41"/>
      <c r="J7" s="41"/>
    </row>
    <row r="8" spans="1:11" ht="19.5" thickBot="1">
      <c r="A8" s="22" t="s">
        <v>2</v>
      </c>
      <c r="B8" s="3" t="s">
        <v>3</v>
      </c>
      <c r="C8" s="5" t="s">
        <v>11</v>
      </c>
      <c r="D8" s="5" t="s">
        <v>8</v>
      </c>
      <c r="E8" s="5" t="s">
        <v>12</v>
      </c>
      <c r="F8" s="5" t="s">
        <v>9</v>
      </c>
      <c r="G8" s="5" t="s">
        <v>12</v>
      </c>
      <c r="H8" s="5" t="s">
        <v>10</v>
      </c>
      <c r="I8" s="5" t="s">
        <v>12</v>
      </c>
      <c r="J8" s="4" t="s">
        <v>4</v>
      </c>
    </row>
    <row r="9" spans="1:11" ht="16.5" customHeight="1">
      <c r="A9" s="8">
        <v>1</v>
      </c>
      <c r="B9" s="33" t="s">
        <v>5</v>
      </c>
      <c r="C9" s="25">
        <v>835.41</v>
      </c>
      <c r="D9" s="25">
        <f>C9</f>
        <v>835.41</v>
      </c>
      <c r="E9" s="26">
        <f>D9/C9</f>
        <v>1</v>
      </c>
      <c r="F9" s="27"/>
      <c r="G9" s="23"/>
      <c r="H9" s="25"/>
      <c r="I9" s="23"/>
      <c r="J9" s="32">
        <f>C9</f>
        <v>835.41</v>
      </c>
    </row>
    <row r="10" spans="1:11" ht="16.5" customHeight="1">
      <c r="A10" s="8">
        <v>2</v>
      </c>
      <c r="B10" s="33" t="s">
        <v>15</v>
      </c>
      <c r="C10" s="25">
        <v>141715.16</v>
      </c>
      <c r="D10" s="25">
        <f>C10*0.36</f>
        <v>51017.457600000002</v>
      </c>
      <c r="E10" s="26">
        <f>D10/C10</f>
        <v>0.36</v>
      </c>
      <c r="F10" s="42">
        <f>C10*0.36</f>
        <v>51017.457600000002</v>
      </c>
      <c r="G10" s="23">
        <f>F10/C10</f>
        <v>0.36</v>
      </c>
      <c r="H10" s="25">
        <f>C10*0.28</f>
        <v>39680.244800000008</v>
      </c>
      <c r="I10" s="23">
        <f>H10/C10</f>
        <v>0.28000000000000003</v>
      </c>
      <c r="J10" s="32">
        <f t="shared" ref="J10:J13" si="0">C10</f>
        <v>141715.16</v>
      </c>
      <c r="K10" s="44"/>
    </row>
    <row r="11" spans="1:11" ht="16.5" customHeight="1">
      <c r="A11" s="8">
        <v>3</v>
      </c>
      <c r="B11" s="9" t="s">
        <v>16</v>
      </c>
      <c r="C11" s="24">
        <v>2392</v>
      </c>
      <c r="D11" s="24"/>
      <c r="E11" s="7"/>
      <c r="F11" s="24"/>
      <c r="G11" s="7"/>
      <c r="H11" s="24">
        <f>C11</f>
        <v>2392</v>
      </c>
      <c r="I11" s="7">
        <f>H11/C11</f>
        <v>1</v>
      </c>
      <c r="J11" s="32">
        <f t="shared" si="0"/>
        <v>2392</v>
      </c>
    </row>
    <row r="12" spans="1:11" ht="16.5" customHeight="1">
      <c r="A12" s="8">
        <v>4</v>
      </c>
      <c r="B12" s="10" t="s">
        <v>17</v>
      </c>
      <c r="C12" s="24">
        <v>1907.78</v>
      </c>
      <c r="D12" s="24"/>
      <c r="E12" s="7"/>
      <c r="F12" s="24"/>
      <c r="G12" s="7"/>
      <c r="H12" s="24">
        <f>C12</f>
        <v>1907.78</v>
      </c>
      <c r="I12" s="7"/>
      <c r="J12" s="32">
        <f t="shared" si="0"/>
        <v>1907.78</v>
      </c>
    </row>
    <row r="13" spans="1:11" ht="15.75" thickBot="1">
      <c r="A13" s="35">
        <v>5</v>
      </c>
      <c r="B13" s="34" t="s">
        <v>18</v>
      </c>
      <c r="C13" s="28">
        <v>6722.88</v>
      </c>
      <c r="D13" s="28"/>
      <c r="E13" s="29"/>
      <c r="F13" s="28"/>
      <c r="G13" s="29"/>
      <c r="H13" s="28">
        <f>C13</f>
        <v>6722.88</v>
      </c>
      <c r="I13" s="29">
        <f t="shared" ref="I13" si="1">H13/C13</f>
        <v>1</v>
      </c>
      <c r="J13" s="32">
        <f t="shared" si="0"/>
        <v>6722.88</v>
      </c>
    </row>
    <row r="14" spans="1:11">
      <c r="A14" s="11"/>
      <c r="B14" s="12" t="s">
        <v>7</v>
      </c>
      <c r="C14" s="13">
        <f>SUM(C9:C13)</f>
        <v>153573.23000000001</v>
      </c>
      <c r="D14" s="13">
        <f>SUM(D9:D13)</f>
        <v>51852.867600000005</v>
      </c>
      <c r="E14" s="30">
        <f t="shared" ref="E14" si="2">D14/C14</f>
        <v>0.33764261909448673</v>
      </c>
      <c r="F14" s="14">
        <f>SUM(F9:F13)</f>
        <v>51017.457600000002</v>
      </c>
      <c r="G14" s="30">
        <f>F14/C14</f>
        <v>0.33220280383501732</v>
      </c>
      <c r="H14" s="13">
        <f>SUM(H9:H13)</f>
        <v>50702.904800000004</v>
      </c>
      <c r="I14" s="30">
        <f>H14/C14</f>
        <v>0.33015457707049595</v>
      </c>
      <c r="J14" s="15">
        <f>SUM(J9:J13)</f>
        <v>153573.23000000001</v>
      </c>
    </row>
    <row r="15" spans="1:11" ht="15.75" thickBot="1">
      <c r="A15" s="16"/>
      <c r="B15" s="17" t="s">
        <v>13</v>
      </c>
      <c r="C15" s="18"/>
      <c r="D15" s="19">
        <f>D14</f>
        <v>51852.867600000005</v>
      </c>
      <c r="E15" s="31">
        <f>D15/C14</f>
        <v>0.33764261909448673</v>
      </c>
      <c r="F15" s="20">
        <f>D14+F14</f>
        <v>102870.32520000001</v>
      </c>
      <c r="G15" s="31">
        <f>F15/C14</f>
        <v>0.669845422929504</v>
      </c>
      <c r="H15" s="19">
        <f>H14+F14+D14</f>
        <v>153573.23000000001</v>
      </c>
      <c r="I15" s="31">
        <f>H15/C14</f>
        <v>1</v>
      </c>
      <c r="J15" s="21">
        <f>H15</f>
        <v>153573.23000000001</v>
      </c>
    </row>
    <row r="16" spans="1:11" ht="18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55" ht="18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255" ht="18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55" ht="18.75">
      <c r="A19" s="2"/>
      <c r="B19" s="2"/>
      <c r="C19" s="2"/>
      <c r="D19" s="2"/>
      <c r="E19" s="2"/>
      <c r="F19" s="2"/>
      <c r="G19" s="2"/>
      <c r="H19" s="43"/>
      <c r="I19" s="2"/>
      <c r="J19" s="2"/>
    </row>
    <row r="21" spans="1:255" ht="19.5" customHeight="1">
      <c r="A21" s="45" t="s">
        <v>19</v>
      </c>
      <c r="B21" s="45"/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</row>
    <row r="22" spans="1:255" ht="19.5" customHeight="1">
      <c r="A22" s="47" t="s">
        <v>20</v>
      </c>
      <c r="B22" s="45"/>
      <c r="C22" s="45"/>
      <c r="D22" s="45"/>
      <c r="E22" s="45"/>
      <c r="F22" s="45"/>
      <c r="G22" s="45"/>
      <c r="H22" s="45"/>
      <c r="I22" s="45"/>
      <c r="J22" s="48"/>
      <c r="K22" s="48"/>
      <c r="L22" s="48"/>
      <c r="M22" s="48"/>
      <c r="N22" s="48"/>
      <c r="O22" s="48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</row>
    <row r="23" spans="1:255" ht="19.5" customHeight="1">
      <c r="A23" s="47" t="s">
        <v>21</v>
      </c>
      <c r="B23" s="45"/>
      <c r="C23" s="45"/>
      <c r="D23" s="45"/>
      <c r="E23" s="45"/>
      <c r="F23" s="45"/>
      <c r="G23" s="45"/>
      <c r="H23" s="45"/>
      <c r="I23" s="45"/>
      <c r="J23" s="48"/>
      <c r="K23" s="48"/>
      <c r="L23" s="48"/>
      <c r="M23" s="48"/>
      <c r="N23" s="48"/>
      <c r="O23" s="48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</sheetData>
  <mergeCells count="9">
    <mergeCell ref="A1:J1"/>
    <mergeCell ref="A2:J2"/>
    <mergeCell ref="A4:J4"/>
    <mergeCell ref="A6:J6"/>
    <mergeCell ref="A7:J7"/>
    <mergeCell ref="A3:J3"/>
    <mergeCell ref="A21:I21"/>
    <mergeCell ref="A22:I22"/>
    <mergeCell ref="A23:I23"/>
  </mergeCells>
  <pageMargins left="0.28125" right="0.51181102362204722" top="1.1811023622047245" bottom="0.39370078740157483" header="0.31496062992125984" footer="0.31496062992125984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Prefeitura Municipal de Itapoa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Reinilda</dc:creator>
  <cp:lastModifiedBy>waldimir</cp:lastModifiedBy>
  <cp:lastPrinted>2016-04-15T12:08:27Z</cp:lastPrinted>
  <dcterms:created xsi:type="dcterms:W3CDTF">2013-06-24T13:38:53Z</dcterms:created>
  <dcterms:modified xsi:type="dcterms:W3CDTF">2016-04-15T12:32:37Z</dcterms:modified>
</cp:coreProperties>
</file>